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BuÇalışmaKitabı" defaultThemeVersion="166925"/>
  <mc:AlternateContent xmlns:mc="http://schemas.openxmlformats.org/markup-compatibility/2006">
    <mc:Choice Requires="x15">
      <x15ac:absPath xmlns:x15ac="http://schemas.microsoft.com/office/spreadsheetml/2010/11/ac" url="C:\Users\Orman\Desktop\"/>
    </mc:Choice>
  </mc:AlternateContent>
  <xr:revisionPtr revIDLastSave="0" documentId="13_ncr:1_{0EDCBAB2-ED5B-403D-AA52-0D1D3348771E}" xr6:coauthVersionLast="36" xr6:coauthVersionMax="36" xr10:uidLastSave="{00000000-0000-0000-0000-000000000000}"/>
  <bookViews>
    <workbookView xWindow="0" yWindow="0" windowWidth="28800" windowHeight="11100" activeTab="1" xr2:uid="{5A670014-3A29-448F-8DE3-013D451390A5}"/>
  </bookViews>
  <sheets>
    <sheet name="Veri" sheetId="1" r:id="rId1"/>
    <sheet name="Puantaj 1" sheetId="2" r:id="rId2"/>
  </sheets>
  <definedNames>
    <definedName name="_xlnm.Print_Area" localSheetId="1">'Puantaj 1'!$A$1:$AZ$57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48" i="2" l="1"/>
  <c r="AY44" i="2"/>
  <c r="AY40" i="2"/>
  <c r="AY36" i="2"/>
  <c r="AY32" i="2"/>
  <c r="AY28" i="2"/>
  <c r="AY24" i="2"/>
  <c r="AY20" i="2"/>
  <c r="AY16" i="2"/>
  <c r="AY12" i="2"/>
  <c r="K7" i="2" l="1"/>
  <c r="AX48" i="2"/>
  <c r="AW48" i="2"/>
  <c r="AV48" i="2"/>
  <c r="AU48" i="2"/>
  <c r="AT48" i="2"/>
  <c r="AS48" i="2"/>
  <c r="AR48" i="2"/>
  <c r="AQ48" i="2"/>
  <c r="AP48" i="2"/>
  <c r="AO48" i="2"/>
  <c r="AN48" i="2"/>
  <c r="AM48" i="2"/>
  <c r="AL48" i="2"/>
  <c r="AK48" i="2"/>
  <c r="AJ48" i="2"/>
  <c r="AI48" i="2"/>
  <c r="AH48" i="2"/>
  <c r="AG48" i="2"/>
  <c r="AX44" i="2"/>
  <c r="AW44" i="2"/>
  <c r="AV44" i="2"/>
  <c r="AU44" i="2"/>
  <c r="AT44" i="2"/>
  <c r="AS44" i="2"/>
  <c r="AR44" i="2"/>
  <c r="AQ44" i="2"/>
  <c r="AP44" i="2"/>
  <c r="AO44" i="2"/>
  <c r="AN44" i="2"/>
  <c r="AM44" i="2"/>
  <c r="AL44" i="2"/>
  <c r="AK44" i="2"/>
  <c r="AJ44" i="2"/>
  <c r="AI44" i="2"/>
  <c r="AH44" i="2"/>
  <c r="AG44" i="2"/>
  <c r="AX40" i="2"/>
  <c r="AW40" i="2"/>
  <c r="AV40" i="2"/>
  <c r="AU40" i="2"/>
  <c r="AT40" i="2"/>
  <c r="AS40" i="2"/>
  <c r="AR40" i="2"/>
  <c r="AQ40" i="2"/>
  <c r="AP40" i="2"/>
  <c r="AO40" i="2"/>
  <c r="AN40" i="2"/>
  <c r="AM40" i="2"/>
  <c r="AL40" i="2"/>
  <c r="AK40" i="2"/>
  <c r="AJ40" i="2"/>
  <c r="AI40" i="2"/>
  <c r="AH40" i="2"/>
  <c r="AG40" i="2"/>
  <c r="AX36" i="2"/>
  <c r="AW36" i="2"/>
  <c r="AV36" i="2"/>
  <c r="AU36" i="2"/>
  <c r="AT36" i="2"/>
  <c r="AS36" i="2"/>
  <c r="AR36" i="2"/>
  <c r="AQ36" i="2"/>
  <c r="AP36" i="2"/>
  <c r="AO36" i="2"/>
  <c r="AN36" i="2"/>
  <c r="AM36" i="2"/>
  <c r="AL36" i="2"/>
  <c r="AK36" i="2"/>
  <c r="AJ36" i="2"/>
  <c r="AI36" i="2"/>
  <c r="AH36" i="2"/>
  <c r="AG36" i="2"/>
  <c r="AX32" i="2"/>
  <c r="AW32" i="2"/>
  <c r="AV32" i="2"/>
  <c r="AU32" i="2"/>
  <c r="AT32" i="2"/>
  <c r="AS32" i="2"/>
  <c r="AR32" i="2"/>
  <c r="AQ32" i="2"/>
  <c r="AP32" i="2"/>
  <c r="AO32" i="2"/>
  <c r="AN32" i="2"/>
  <c r="AM32" i="2"/>
  <c r="AL32" i="2"/>
  <c r="AK32" i="2"/>
  <c r="AJ32" i="2"/>
  <c r="AI32" i="2"/>
  <c r="AH32" i="2"/>
  <c r="AG32" i="2"/>
  <c r="AX28" i="2"/>
  <c r="AW28" i="2"/>
  <c r="AV28" i="2"/>
  <c r="AU28" i="2"/>
  <c r="AT28" i="2"/>
  <c r="AS28" i="2"/>
  <c r="AR28" i="2"/>
  <c r="AQ28" i="2"/>
  <c r="AP28" i="2"/>
  <c r="AO28" i="2"/>
  <c r="AN28" i="2"/>
  <c r="AM28" i="2"/>
  <c r="AL28" i="2"/>
  <c r="AK28" i="2"/>
  <c r="AJ28" i="2"/>
  <c r="AI28" i="2"/>
  <c r="AH28" i="2"/>
  <c r="AG28" i="2"/>
  <c r="AX24" i="2"/>
  <c r="AW24" i="2"/>
  <c r="AV24" i="2"/>
  <c r="AU24" i="2"/>
  <c r="AT24" i="2"/>
  <c r="AS24" i="2"/>
  <c r="AR24" i="2"/>
  <c r="AQ24" i="2"/>
  <c r="AP24" i="2"/>
  <c r="AO24" i="2"/>
  <c r="AN24" i="2"/>
  <c r="AM24" i="2"/>
  <c r="AL24" i="2"/>
  <c r="AK24" i="2"/>
  <c r="AJ24" i="2"/>
  <c r="AI24" i="2"/>
  <c r="AH24" i="2"/>
  <c r="AG24" i="2"/>
  <c r="AX20" i="2"/>
  <c r="AW20" i="2"/>
  <c r="AV20" i="2"/>
  <c r="AU20" i="2"/>
  <c r="AT20" i="2"/>
  <c r="AS20" i="2"/>
  <c r="AR20" i="2"/>
  <c r="AQ20" i="2"/>
  <c r="AP20" i="2"/>
  <c r="AO20" i="2"/>
  <c r="AN20" i="2"/>
  <c r="AM20" i="2"/>
  <c r="AL20" i="2"/>
  <c r="AK20" i="2"/>
  <c r="AJ20" i="2"/>
  <c r="AI20" i="2"/>
  <c r="AH20" i="2"/>
  <c r="AG20" i="2"/>
  <c r="AX16" i="2"/>
  <c r="AW16" i="2"/>
  <c r="AV16" i="2"/>
  <c r="AU16" i="2"/>
  <c r="AT16" i="2"/>
  <c r="AS16" i="2"/>
  <c r="AR16" i="2"/>
  <c r="AQ16" i="2"/>
  <c r="AP16" i="2"/>
  <c r="AO16" i="2"/>
  <c r="AN16" i="2"/>
  <c r="AM16" i="2"/>
  <c r="AL16" i="2"/>
  <c r="AK16" i="2"/>
  <c r="AJ16" i="2"/>
  <c r="AI16" i="2"/>
  <c r="AH16" i="2"/>
  <c r="AG16" i="2"/>
  <c r="A51" i="2" l="1"/>
  <c r="A50" i="2"/>
  <c r="A48" i="2"/>
  <c r="A47" i="2"/>
  <c r="A46" i="2"/>
  <c r="A44" i="2"/>
  <c r="A43" i="2" l="1"/>
  <c r="A42" i="2"/>
  <c r="A40" i="2"/>
  <c r="A39" i="2"/>
  <c r="A38" i="2"/>
  <c r="A36" i="2"/>
  <c r="AX12" i="2" l="1"/>
  <c r="AW12" i="2"/>
  <c r="AV12" i="2"/>
  <c r="AU12" i="2"/>
  <c r="AT12" i="2"/>
  <c r="AO12" i="2"/>
  <c r="AN12" i="2"/>
  <c r="AM12" i="2"/>
  <c r="AL12" i="2"/>
  <c r="AK12" i="2"/>
  <c r="AJ12" i="2"/>
  <c r="AI12" i="2"/>
  <c r="AH12" i="2"/>
  <c r="AA2" i="2"/>
  <c r="AA3" i="2"/>
  <c r="AA4" i="2"/>
  <c r="AA5" i="2"/>
  <c r="AA6" i="2"/>
  <c r="AA7" i="2"/>
  <c r="AA8" i="2"/>
  <c r="AX1" i="2" s="1"/>
  <c r="AA9" i="2"/>
  <c r="AA1" i="2"/>
  <c r="C2" i="2"/>
  <c r="C3" i="2"/>
  <c r="C4" i="2"/>
  <c r="C5" i="2"/>
  <c r="C6" i="2"/>
  <c r="C7" i="2"/>
  <c r="C8" i="2"/>
  <c r="C9" i="2"/>
  <c r="C1" i="2"/>
  <c r="AS12" i="2"/>
  <c r="AR12" i="2"/>
  <c r="AQ12" i="2"/>
  <c r="AP12" i="2"/>
  <c r="AG12" i="2" l="1"/>
  <c r="A35" i="2"/>
  <c r="A34" i="2"/>
  <c r="A32" i="2"/>
  <c r="A31" i="2"/>
  <c r="A30" i="2"/>
  <c r="A28" i="2"/>
  <c r="A27" i="2"/>
  <c r="A26" i="2"/>
  <c r="A24" i="2"/>
  <c r="A23" i="2"/>
  <c r="A22" i="2"/>
  <c r="A20" i="2"/>
  <c r="A19" i="2"/>
  <c r="A18" i="2"/>
  <c r="A16" i="2"/>
  <c r="A15" i="2"/>
  <c r="A14" i="2"/>
  <c r="A12" i="2"/>
  <c r="AY1" i="2" l="1"/>
  <c r="AW1" i="2"/>
  <c r="AV1" i="2"/>
  <c r="AU1" i="2"/>
  <c r="AT1" i="2"/>
  <c r="AS1" i="2"/>
  <c r="AR1" i="2"/>
  <c r="AQ1" i="2"/>
  <c r="AP1" i="2"/>
  <c r="AO1" i="2"/>
  <c r="AN1" i="2"/>
  <c r="AM1" i="2"/>
  <c r="AL1" i="2"/>
  <c r="AK1" i="2"/>
  <c r="AJ1" i="2"/>
  <c r="AI1" i="2"/>
  <c r="AH1" i="2"/>
</calcChain>
</file>

<file path=xl/sharedStrings.xml><?xml version="1.0" encoding="utf-8"?>
<sst xmlns="http://schemas.openxmlformats.org/spreadsheetml/2006/main" count="696" uniqueCount="295">
  <si>
    <t>Ad</t>
  </si>
  <si>
    <t>Soyad</t>
  </si>
  <si>
    <t>T. C. Numarası</t>
  </si>
  <si>
    <t>Bütçesi</t>
  </si>
  <si>
    <t>Görevi</t>
  </si>
  <si>
    <t xml:space="preserve">DÖNER SERMAYE </t>
  </si>
  <si>
    <t>YANGIN İŞÇİSİ</t>
  </si>
  <si>
    <t>OLKUN</t>
  </si>
  <si>
    <t>DOZER OPERATÖRÜ</t>
  </si>
  <si>
    <t xml:space="preserve">AHMET </t>
  </si>
  <si>
    <t>AÇIK</t>
  </si>
  <si>
    <t>ARAZÖZ ŞÖFÖRÜ</t>
  </si>
  <si>
    <t xml:space="preserve">HASAN </t>
  </si>
  <si>
    <t>CANLI</t>
  </si>
  <si>
    <t>ARAZÖZ ŞÖFÖRÜ Y.</t>
  </si>
  <si>
    <t>KAMİL</t>
  </si>
  <si>
    <t>AKIN</t>
  </si>
  <si>
    <t>HİZMET VASITA ŞÖFÖRÜ</t>
  </si>
  <si>
    <t xml:space="preserve">MURAT </t>
  </si>
  <si>
    <t>UÇMAZ</t>
  </si>
  <si>
    <t>ÖZEL BÜTÇE</t>
  </si>
  <si>
    <t>KULECİ</t>
  </si>
  <si>
    <t>BEDİROĞLU</t>
  </si>
  <si>
    <t>DÖNER SERMAYE</t>
  </si>
  <si>
    <t xml:space="preserve">HALİM </t>
  </si>
  <si>
    <t>ERİŞEN</t>
  </si>
  <si>
    <t>HALİT</t>
  </si>
  <si>
    <t xml:space="preserve">ÖZER </t>
  </si>
  <si>
    <t xml:space="preserve">ABDULLAH </t>
  </si>
  <si>
    <t>GÜÇÜKDON</t>
  </si>
  <si>
    <t>KALE</t>
  </si>
  <si>
    <t>MUSTAFA</t>
  </si>
  <si>
    <t xml:space="preserve">TURGAY </t>
  </si>
  <si>
    <t>ALAN</t>
  </si>
  <si>
    <t>SELİM</t>
  </si>
  <si>
    <t>ORAL</t>
  </si>
  <si>
    <t>ŞABAN</t>
  </si>
  <si>
    <t>IŞIKTAŞ</t>
  </si>
  <si>
    <t xml:space="preserve">İLHAN </t>
  </si>
  <si>
    <t>İNAL</t>
  </si>
  <si>
    <t xml:space="preserve">VELİ </t>
  </si>
  <si>
    <t>ÖZER</t>
  </si>
  <si>
    <t>BASRİ</t>
  </si>
  <si>
    <t>BOZDAK</t>
  </si>
  <si>
    <t>RASÜL</t>
  </si>
  <si>
    <t xml:space="preserve">YEKTA </t>
  </si>
  <si>
    <t>EROL</t>
  </si>
  <si>
    <t>ÇİFTÇİ</t>
  </si>
  <si>
    <t>FERHAT</t>
  </si>
  <si>
    <t>YILMAZ</t>
  </si>
  <si>
    <t>GÜLTEKİN</t>
  </si>
  <si>
    <t>OĞUL</t>
  </si>
  <si>
    <t xml:space="preserve">HİKMET </t>
  </si>
  <si>
    <t>TUNA</t>
  </si>
  <si>
    <t>ÇOBAN</t>
  </si>
  <si>
    <t>FAHRİ</t>
  </si>
  <si>
    <t>GÖKTAŞ</t>
  </si>
  <si>
    <t>GREYDER OPERATÖRÜ</t>
  </si>
  <si>
    <t xml:space="preserve">MEHMET </t>
  </si>
  <si>
    <t xml:space="preserve">ZİGANA </t>
  </si>
  <si>
    <t>KAÇAN</t>
  </si>
  <si>
    <t xml:space="preserve">BAYRAM </t>
  </si>
  <si>
    <t>ÇAM</t>
  </si>
  <si>
    <t xml:space="preserve">İBRAHİM </t>
  </si>
  <si>
    <t>YÖRÜK</t>
  </si>
  <si>
    <t>İSHAK</t>
  </si>
  <si>
    <t>ORUÇ</t>
  </si>
  <si>
    <t xml:space="preserve">SU TANKER ŞOFÖRÜ  </t>
  </si>
  <si>
    <t xml:space="preserve">ALİ </t>
  </si>
  <si>
    <t>YAZ</t>
  </si>
  <si>
    <t>İSMAİL</t>
  </si>
  <si>
    <t>KAYALI</t>
  </si>
  <si>
    <t xml:space="preserve">RİFAT </t>
  </si>
  <si>
    <t>ZEYREK</t>
  </si>
  <si>
    <t xml:space="preserve">SERDAR </t>
  </si>
  <si>
    <t>KURTBEY</t>
  </si>
  <si>
    <t xml:space="preserve">FAHRİ </t>
  </si>
  <si>
    <t>DEPO TASNİF İŞÇİSİ</t>
  </si>
  <si>
    <t>İBRAHİM</t>
  </si>
  <si>
    <t>KEKİK</t>
  </si>
  <si>
    <t xml:space="preserve">ALİ  </t>
  </si>
  <si>
    <t>KARAPINAR</t>
  </si>
  <si>
    <t>BÜRO PERSONELİ</t>
  </si>
  <si>
    <t>TUNCAY</t>
  </si>
  <si>
    <t>Kayıt</t>
  </si>
  <si>
    <t>Adı ve Soyadı
T. C. Numarası</t>
  </si>
  <si>
    <t>X2</t>
  </si>
  <si>
    <t>T</t>
  </si>
  <si>
    <t>Y1</t>
  </si>
  <si>
    <t>Y3</t>
  </si>
  <si>
    <t>Y</t>
  </si>
  <si>
    <t>1 Öğün Yemek</t>
  </si>
  <si>
    <t>3 Öğün Yemek</t>
  </si>
  <si>
    <t>Yıllık İzin</t>
  </si>
  <si>
    <t>Maazeret İzni</t>
  </si>
  <si>
    <t>Rapor</t>
  </si>
  <si>
    <t>Hastane</t>
  </si>
  <si>
    <t>Hafta Sonu Tatili</t>
  </si>
  <si>
    <t>M</t>
  </si>
  <si>
    <t>R</t>
  </si>
  <si>
    <t>H</t>
  </si>
  <si>
    <t>F</t>
  </si>
  <si>
    <t>Fazla Öğün Yemeği</t>
  </si>
  <si>
    <t>B</t>
  </si>
  <si>
    <t>Bayram Mesaisi</t>
  </si>
  <si>
    <t>P</t>
  </si>
  <si>
    <t>Pazar Mesaisi</t>
  </si>
  <si>
    <t>A</t>
  </si>
  <si>
    <t>Arife Mesaisi</t>
  </si>
  <si>
    <t>X1</t>
  </si>
  <si>
    <t>X3</t>
  </si>
  <si>
    <t>X4</t>
  </si>
  <si>
    <t>X</t>
  </si>
  <si>
    <t>Büro İşçisi</t>
  </si>
  <si>
    <t>Yangın İşçisi</t>
  </si>
  <si>
    <t>Operatör</t>
  </si>
  <si>
    <t>Hizmet Vasıta Şoförü</t>
  </si>
  <si>
    <t>Kule, Arazöz ve Y.</t>
  </si>
  <si>
    <t>S</t>
  </si>
  <si>
    <t>Yol Servisi</t>
  </si>
  <si>
    <t>Aylık Mesaisi</t>
  </si>
  <si>
    <t>15 Mart - 14 Nisan</t>
  </si>
  <si>
    <t>T. C.</t>
  </si>
  <si>
    <t>ALAÇAM ORMAN İŞLETME MÜDÜRLÜĞÜ</t>
  </si>
  <si>
    <t>ORMAN GENEL MÜDÜRLÜĞÜ</t>
  </si>
  <si>
    <t>İLK MÜDAHALE ARACI</t>
  </si>
  <si>
    <t>KATİP</t>
  </si>
  <si>
    <t>Şeflik</t>
  </si>
  <si>
    <t>İmza</t>
  </si>
  <si>
    <t>Orman Muhafaza Memuru</t>
  </si>
  <si>
    <t>Onur KARA</t>
  </si>
  <si>
    <t>İşletme Şefi</t>
  </si>
  <si>
    <t>Ali ÖNERİ</t>
  </si>
  <si>
    <t>Yukarıda isimleri yazılı olan yangın işçilerine belirtilen miktarlar kadar çalışma ve 7. dönem işletme toplu iş sözleşmesinin 22. maddesi (G) fıkrasınca ödenmesi gereken fazla mesai ücretini gösteren puantaj cetvelidir. Hafta Tatili 1,5 gün üzerinden değerlindirilmektedir.</t>
  </si>
  <si>
    <t>Kayıt No (Veri Sayfasında Mevcuttur)</t>
  </si>
  <si>
    <t>Tabloya Yazılacak Kısaltmalardır</t>
  </si>
  <si>
    <t>Tabloya Yazılan Kısaltmaların Açıklamalarıdır</t>
  </si>
  <si>
    <t>Yazdırma İşleminden Önce Bu Sütünları Gizle</t>
  </si>
  <si>
    <t>ALAÇAM</t>
  </si>
  <si>
    <t>ARDIÇ</t>
  </si>
  <si>
    <t>BALAT</t>
  </si>
  <si>
    <t>DEĞİRMENEĞREK</t>
  </si>
  <si>
    <t>DURABEYLER</t>
  </si>
  <si>
    <t>GÖLCÜK</t>
  </si>
  <si>
    <t>GÜĞÜ</t>
  </si>
  <si>
    <t>İSTASYON</t>
  </si>
  <si>
    <t>KAVACIK</t>
  </si>
  <si>
    <t>KİREÇ</t>
  </si>
  <si>
    <t>ODAKÖY</t>
  </si>
  <si>
    <t>SOĞUCAK</t>
  </si>
  <si>
    <t>Normal Çalışma Gün Sayısı</t>
  </si>
  <si>
    <t>DAİMİ İŞÇİ</t>
  </si>
  <si>
    <t>MEVSİMLİK İŞÇİ</t>
  </si>
  <si>
    <t xml:space="preserve">RAMAZAN </t>
  </si>
  <si>
    <t>EYAR</t>
  </si>
  <si>
    <t>YANGIN İLK MÜD İŞÇİSİ OPERATÖR</t>
  </si>
  <si>
    <t>HÜSEYİN</t>
  </si>
  <si>
    <t>ASLANER</t>
  </si>
  <si>
    <t xml:space="preserve">MUHAMMET </t>
  </si>
  <si>
    <t>ÖZKAN</t>
  </si>
  <si>
    <t xml:space="preserve">YANGIN İLK MÜD İŞÇİSİ </t>
  </si>
  <si>
    <t xml:space="preserve">SÜLEYMAN </t>
  </si>
  <si>
    <t>GÜNGÖR</t>
  </si>
  <si>
    <t>RECEP</t>
  </si>
  <si>
    <t>BAYCAN</t>
  </si>
  <si>
    <t xml:space="preserve">ÖZ </t>
  </si>
  <si>
    <t>YANGIN İŞÇİSİ HİZMET VASITA ŞÖF</t>
  </si>
  <si>
    <t xml:space="preserve">ALİ EMRE </t>
  </si>
  <si>
    <t>SAK</t>
  </si>
  <si>
    <t xml:space="preserve">MEVLÜT </t>
  </si>
  <si>
    <t>ARDIÇ ve KİREÇ ŞEF  KATİBİ</t>
  </si>
  <si>
    <t>ZAFER</t>
  </si>
  <si>
    <t>KAPLAN</t>
  </si>
  <si>
    <t>BEYTULLAH</t>
  </si>
  <si>
    <t xml:space="preserve">NAFİZ </t>
  </si>
  <si>
    <t>DURAN</t>
  </si>
  <si>
    <t>FARUK</t>
  </si>
  <si>
    <t>BALDIR</t>
  </si>
  <si>
    <t xml:space="preserve">HİZMET VASITA ŞÖFÖRÜ,SATIN ALMA </t>
  </si>
  <si>
    <t xml:space="preserve">HÜSAMETTİN </t>
  </si>
  <si>
    <t>SOLAK</t>
  </si>
  <si>
    <t>YANGIN İLK MÜD İŞÇİSİ</t>
  </si>
  <si>
    <t>CİHAN</t>
  </si>
  <si>
    <t>DÖNDER</t>
  </si>
  <si>
    <t xml:space="preserve">KURBAN </t>
  </si>
  <si>
    <t xml:space="preserve">RAHMİ </t>
  </si>
  <si>
    <t xml:space="preserve">YILDIRIM </t>
  </si>
  <si>
    <t>YANGIN İŞÇİSİ ARASÖZ ŞÖF</t>
  </si>
  <si>
    <t xml:space="preserve">BURHAN </t>
  </si>
  <si>
    <t>KUŞ</t>
  </si>
  <si>
    <t>İLK MÜD ARACI</t>
  </si>
  <si>
    <t xml:space="preserve">EMRAH </t>
  </si>
  <si>
    <t>ZANTUR</t>
  </si>
  <si>
    <t>ÖMER FARUK</t>
  </si>
  <si>
    <t>BODUR</t>
  </si>
  <si>
    <t>FURKAN</t>
  </si>
  <si>
    <t>EVYAPAN</t>
  </si>
  <si>
    <t>FIRAT</t>
  </si>
  <si>
    <t>AYDOĞUŞ</t>
  </si>
  <si>
    <t>ÖMER</t>
  </si>
  <si>
    <t>KÜÇÜK</t>
  </si>
  <si>
    <t xml:space="preserve">TAMER </t>
  </si>
  <si>
    <t xml:space="preserve">KADİR </t>
  </si>
  <si>
    <t>ONUR</t>
  </si>
  <si>
    <t>DENİZ</t>
  </si>
  <si>
    <t>SEMİH</t>
  </si>
  <si>
    <t>ERTEN</t>
  </si>
  <si>
    <t>MEHMET</t>
  </si>
  <si>
    <t>YANGIN İŞÇİSİ,KATİP</t>
  </si>
  <si>
    <t>ÇELİK</t>
  </si>
  <si>
    <t>YANGIN İŞÇİSİ HİZMET VASITA ŞÖFÖRÜ</t>
  </si>
  <si>
    <t>SADIK</t>
  </si>
  <si>
    <t>TUFAN</t>
  </si>
  <si>
    <t xml:space="preserve">YANGIN İŞÇİSİ,MUHASEBE </t>
  </si>
  <si>
    <t>AHMET</t>
  </si>
  <si>
    <t>TEZCAN</t>
  </si>
  <si>
    <t>BURAK</t>
  </si>
  <si>
    <t>ÇETİN</t>
  </si>
  <si>
    <t>AŞÇI</t>
  </si>
  <si>
    <t xml:space="preserve">İSMAİL ÖZKAN </t>
  </si>
  <si>
    <t>AYKOT</t>
  </si>
  <si>
    <t>SÜLEYMAN</t>
  </si>
  <si>
    <t>ZENGİN</t>
  </si>
  <si>
    <t>532 050 02 49</t>
  </si>
  <si>
    <t>539 798 45 25</t>
  </si>
  <si>
    <t>545 623 12 01</t>
  </si>
  <si>
    <t>544 609 55 21</t>
  </si>
  <si>
    <t>544 431 90 92</t>
  </si>
  <si>
    <t>543 650 21 91</t>
  </si>
  <si>
    <t>543 865 62 89</t>
  </si>
  <si>
    <t>536 377 42 51</t>
  </si>
  <si>
    <t>536 733 16 68</t>
  </si>
  <si>
    <t>545 401 20 30</t>
  </si>
  <si>
    <t>543 302 15 56</t>
  </si>
  <si>
    <t>534 785 48 10</t>
  </si>
  <si>
    <t>552 077 68 95</t>
  </si>
  <si>
    <t>537 312 10 84</t>
  </si>
  <si>
    <t>538 547 15 71</t>
  </si>
  <si>
    <t>531 836 53 70</t>
  </si>
  <si>
    <t>536 681 76 08</t>
  </si>
  <si>
    <t>536 365 21 64</t>
  </si>
  <si>
    <t>542 633 77 77</t>
  </si>
  <si>
    <t>552 807  3 292</t>
  </si>
  <si>
    <t>530 043 49 99</t>
  </si>
  <si>
    <t>544 525 18 41</t>
  </si>
  <si>
    <t>545 282 12 49</t>
  </si>
  <si>
    <t>545 392 77 34</t>
  </si>
  <si>
    <t>541 263 46 74</t>
  </si>
  <si>
    <t>544 360 94 86</t>
  </si>
  <si>
    <t>543 677 10 10</t>
  </si>
  <si>
    <t>545 629 58 59</t>
  </si>
  <si>
    <t>535 528 09 82</t>
  </si>
  <si>
    <t>539 709 56 87</t>
  </si>
  <si>
    <t>535 278 53 29</t>
  </si>
  <si>
    <t>536 954 78 55</t>
  </si>
  <si>
    <t>542 282 24 04</t>
  </si>
  <si>
    <t>542 290 73 27</t>
  </si>
  <si>
    <t>546 499 54 31</t>
  </si>
  <si>
    <t>544 518 99 99</t>
  </si>
  <si>
    <t>545 313 65 18</t>
  </si>
  <si>
    <t>535 843 16 54</t>
  </si>
  <si>
    <t>543 509 91 02</t>
  </si>
  <si>
    <t>531 253 45 34</t>
  </si>
  <si>
    <t>535 067 95 88</t>
  </si>
  <si>
    <t>539 463 14 31</t>
  </si>
  <si>
    <t>541 526 86 22</t>
  </si>
  <si>
    <t>543 210 05 56</t>
  </si>
  <si>
    <t>535 320 56 43</t>
  </si>
  <si>
    <t>537 481 65 28</t>
  </si>
  <si>
    <t>538 953 57 26</t>
  </si>
  <si>
    <t>541 320 01 68</t>
  </si>
  <si>
    <t>542 653 15 94</t>
  </si>
  <si>
    <t>546 948 15 74</t>
  </si>
  <si>
    <t>537 498 51 75</t>
  </si>
  <si>
    <t>537 583 97 47</t>
  </si>
  <si>
    <t>531 307 57 26</t>
  </si>
  <si>
    <t>544 578 84 21</t>
  </si>
  <si>
    <t>542 438 35 75</t>
  </si>
  <si>
    <t>554 636 04 77</t>
  </si>
  <si>
    <t>535 747 83 83</t>
  </si>
  <si>
    <t>551 181 43 55</t>
  </si>
  <si>
    <t>545 732 98 25</t>
  </si>
  <si>
    <t>543 863 70 17</t>
  </si>
  <si>
    <t>537 624 09 49</t>
  </si>
  <si>
    <t>543 406 78 02</t>
  </si>
  <si>
    <t>537 523 10 05</t>
  </si>
  <si>
    <t>542 418 63 65</t>
  </si>
  <si>
    <t>539 474 89 09</t>
  </si>
  <si>
    <t>539 665 71 92</t>
  </si>
  <si>
    <t>546 683 91 68</t>
  </si>
  <si>
    <t>546 419 07 72</t>
  </si>
  <si>
    <t>KAZICI-YÜKLEYİCİ OPERATÖRÜ</t>
  </si>
  <si>
    <t>EKSKAVATÖR OPERATÖRÜ</t>
  </si>
  <si>
    <t>YANGIN İLK MÜDAHALE İŞÇİSİ</t>
  </si>
  <si>
    <t>Sayı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</si>
</sst>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
      <sz val="11"/>
      <color rgb="FFFF0000"/>
      <name val="Calibri"/>
      <family val="2"/>
      <charset val="16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6">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1" fillId="0" borderId="24"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1" fillId="0" borderId="28" xfId="0" applyFont="1" applyBorder="1" applyAlignment="1">
      <alignment horizontal="center" vertical="center"/>
    </xf>
    <xf numFmtId="0" fontId="0" fillId="2" borderId="30"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19" xfId="0" applyFill="1" applyBorder="1" applyAlignment="1">
      <alignment horizontal="center" vertical="center"/>
    </xf>
    <xf numFmtId="0" fontId="0" fillId="2" borderId="27" xfId="0" applyFill="1"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7" xfId="0" applyFill="1" applyBorder="1" applyAlignment="1">
      <alignment horizontal="center" vertical="center"/>
    </xf>
    <xf numFmtId="0" fontId="0" fillId="3" borderId="9" xfId="0" applyFill="1" applyBorder="1" applyAlignment="1">
      <alignment horizontal="center" vertical="center"/>
    </xf>
    <xf numFmtId="0" fontId="0" fillId="4" borderId="30" xfId="0" applyFill="1" applyBorder="1" applyAlignment="1">
      <alignment horizontal="center" vertical="center"/>
    </xf>
    <xf numFmtId="0" fontId="0" fillId="4" borderId="4" xfId="0" applyFill="1" applyBorder="1" applyAlignment="1">
      <alignment horizontal="center" vertical="center"/>
    </xf>
    <xf numFmtId="0" fontId="0" fillId="4" borderId="17" xfId="0" applyFill="1" applyBorder="1" applyAlignment="1">
      <alignment horizontal="center" vertical="center"/>
    </xf>
    <xf numFmtId="0" fontId="0" fillId="4" borderId="9"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5" borderId="17" xfId="0" applyFill="1" applyBorder="1" applyAlignment="1">
      <alignment horizontal="center" vertical="center"/>
    </xf>
    <xf numFmtId="0" fontId="0" fillId="5" borderId="17" xfId="0" applyFill="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4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center" wrapText="1"/>
    </xf>
    <xf numFmtId="0" fontId="1" fillId="0" borderId="20" xfId="0" applyFont="1" applyBorder="1" applyAlignment="1">
      <alignment horizontal="center"/>
    </xf>
    <xf numFmtId="0" fontId="1" fillId="0" borderId="22" xfId="0" applyFont="1" applyBorder="1" applyAlignment="1">
      <alignment horizontal="center"/>
    </xf>
    <xf numFmtId="0" fontId="1" fillId="0" borderId="25" xfId="0" applyFont="1" applyBorder="1" applyAlignment="1">
      <alignment horizontal="center"/>
    </xf>
    <xf numFmtId="0" fontId="1" fillId="0" borderId="27" xfId="0" applyFont="1" applyBorder="1" applyAlignment="1">
      <alignment horizontal="center" textRotation="90"/>
    </xf>
    <xf numFmtId="0" fontId="1" fillId="0" borderId="9" xfId="0" applyFont="1" applyBorder="1" applyAlignment="1">
      <alignment horizontal="center" textRotation="90"/>
    </xf>
    <xf numFmtId="0" fontId="1" fillId="0" borderId="28" xfId="0" applyFont="1" applyBorder="1" applyAlignment="1">
      <alignment horizontal="center" textRotation="90"/>
    </xf>
    <xf numFmtId="0" fontId="1"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9" xfId="0" applyFont="1" applyBorder="1" applyAlignment="1">
      <alignment horizontal="center" textRotation="90"/>
    </xf>
    <xf numFmtId="0" fontId="1" fillId="0" borderId="17" xfId="0" applyFont="1" applyBorder="1" applyAlignment="1">
      <alignment horizontal="center" textRotation="90"/>
    </xf>
    <xf numFmtId="0" fontId="1" fillId="0" borderId="24" xfId="0" applyFont="1" applyBorder="1" applyAlignment="1">
      <alignment horizontal="center" textRotation="90"/>
    </xf>
    <xf numFmtId="0" fontId="1" fillId="0" borderId="18" xfId="0" applyFont="1" applyBorder="1" applyAlignment="1">
      <alignment horizontal="center" textRotation="90"/>
    </xf>
    <xf numFmtId="0" fontId="1" fillId="0" borderId="21" xfId="0" applyFont="1" applyBorder="1" applyAlignment="1">
      <alignment horizontal="center" textRotation="90"/>
    </xf>
    <xf numFmtId="0" fontId="1" fillId="0" borderId="23" xfId="0" applyFont="1" applyBorder="1" applyAlignment="1">
      <alignment horizontal="center" textRotation="90"/>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0" xfId="0" applyFill="1" applyBorder="1" applyAlignment="1">
      <alignment horizontal="left" vertical="center"/>
    </xf>
    <xf numFmtId="0" fontId="0" fillId="3" borderId="5"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4" borderId="11" xfId="0" applyFill="1" applyBorder="1" applyAlignment="1">
      <alignment horizontal="left" vertical="center"/>
    </xf>
    <xf numFmtId="0" fontId="0" fillId="4" borderId="12" xfId="0" applyFill="1" applyBorder="1" applyAlignment="1">
      <alignment horizontal="left" vertical="center"/>
    </xf>
    <xf numFmtId="0" fontId="0" fillId="4" borderId="0" xfId="0" applyFill="1" applyBorder="1" applyAlignment="1">
      <alignment horizontal="left" vertical="center"/>
    </xf>
    <xf numFmtId="0" fontId="0" fillId="4" borderId="14" xfId="0" applyFill="1" applyBorder="1" applyAlignment="1">
      <alignment horizontal="left"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Border="1" applyAlignment="1">
      <alignment horizontal="center" vertical="center"/>
    </xf>
    <xf numFmtId="0" fontId="1" fillId="0" borderId="0" xfId="0" applyNumberFormat="1" applyFont="1" applyBorder="1" applyAlignment="1">
      <alignment horizontal="center" vertical="center"/>
    </xf>
    <xf numFmtId="0" fontId="0" fillId="0" borderId="36" xfId="0" applyBorder="1" applyAlignment="1">
      <alignment horizontal="left" vertical="center"/>
    </xf>
    <xf numFmtId="0" fontId="0" fillId="0" borderId="29" xfId="0" applyBorder="1" applyAlignment="1">
      <alignment horizontal="left" vertical="center"/>
    </xf>
    <xf numFmtId="0" fontId="0" fillId="2" borderId="11" xfId="0" applyFill="1" applyBorder="1" applyAlignment="1">
      <alignment horizontal="left" vertical="center"/>
    </xf>
    <xf numFmtId="0" fontId="0" fillId="2" borderId="31" xfId="0" applyFill="1" applyBorder="1" applyAlignment="1">
      <alignment horizontal="lef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0" borderId="0" xfId="0" applyAlignment="1">
      <alignment horizontal="center" vertical="center"/>
    </xf>
    <xf numFmtId="0" fontId="3" fillId="5" borderId="38"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0" fillId="5" borderId="26" xfId="0" applyFill="1" applyBorder="1" applyAlignment="1">
      <alignment horizontal="center" vertical="center" textRotation="90" wrapText="1"/>
    </xf>
    <xf numFmtId="0" fontId="0" fillId="5" borderId="40" xfId="0" applyFill="1" applyBorder="1" applyAlignment="1">
      <alignment horizontal="center" vertical="center" textRotation="90" wrapText="1"/>
    </xf>
    <xf numFmtId="0" fontId="0" fillId="5" borderId="41" xfId="0" applyFill="1" applyBorder="1" applyAlignment="1">
      <alignment horizontal="center" vertical="center" textRotation="90" wrapText="1"/>
    </xf>
    <xf numFmtId="0" fontId="0" fillId="5" borderId="42" xfId="0" applyFill="1" applyBorder="1" applyAlignment="1">
      <alignment horizontal="center" vertical="center" textRotation="90" wrapText="1"/>
    </xf>
    <xf numFmtId="0" fontId="0" fillId="5" borderId="34" xfId="0" applyFill="1" applyBorder="1" applyAlignment="1">
      <alignment horizontal="center" vertical="center" textRotation="90" wrapText="1"/>
    </xf>
    <xf numFmtId="0" fontId="0" fillId="5" borderId="43" xfId="0" applyFill="1" applyBorder="1" applyAlignment="1">
      <alignment horizontal="center" vertical="center" textRotation="90" wrapText="1"/>
    </xf>
    <xf numFmtId="0" fontId="0" fillId="5" borderId="42" xfId="0" applyFill="1" applyBorder="1" applyAlignment="1">
      <alignment horizontal="center" vertical="center" wrapText="1"/>
    </xf>
    <xf numFmtId="0" fontId="0" fillId="5" borderId="34" xfId="0" applyFill="1" applyBorder="1" applyAlignment="1">
      <alignment horizontal="center" vertical="center" wrapText="1"/>
    </xf>
    <xf numFmtId="0" fontId="0" fillId="5" borderId="43" xfId="0" applyFill="1" applyBorder="1" applyAlignment="1">
      <alignment horizontal="center" vertical="center" wrapText="1"/>
    </xf>
    <xf numFmtId="0" fontId="0" fillId="5" borderId="37" xfId="0" applyFill="1" applyBorder="1" applyAlignment="1">
      <alignment horizontal="center" vertical="center"/>
    </xf>
    <xf numFmtId="0" fontId="0" fillId="0" borderId="28" xfId="0" applyFill="1" applyBorder="1" applyAlignment="1">
      <alignment horizontal="center" vertical="center"/>
    </xf>
    <xf numFmtId="0" fontId="0" fillId="0" borderId="36" xfId="0" applyFill="1" applyBorder="1" applyAlignment="1">
      <alignment horizontal="left" vertical="center"/>
    </xf>
    <xf numFmtId="0" fontId="0" fillId="0" borderId="48"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3A56F-3C14-4581-917C-4F220B00E6A6}">
  <sheetPr codeName="Sayfa1"/>
  <dimension ref="A1:I222"/>
  <sheetViews>
    <sheetView workbookViewId="0">
      <pane ySplit="1" topLeftCell="A20" activePane="bottomLeft" state="frozen"/>
      <selection pane="bottomLeft" activeCell="G30" sqref="G30"/>
    </sheetView>
  </sheetViews>
  <sheetFormatPr defaultRowHeight="17.100000000000001" customHeight="1" x14ac:dyDescent="0.25"/>
  <cols>
    <col min="1" max="1" width="6.7109375" style="1" customWidth="1"/>
    <col min="2" max="2" width="21.7109375" style="1" customWidth="1"/>
    <col min="3" max="4" width="15.7109375" style="1" customWidth="1"/>
    <col min="5" max="5" width="15.7109375" style="4" customWidth="1"/>
    <col min="6" max="6" width="18.7109375" style="1" customWidth="1"/>
    <col min="7" max="7" width="28.7109375" style="1" customWidth="1"/>
    <col min="8" max="8" width="18.7109375" style="1" customWidth="1"/>
    <col min="9" max="9" width="14.7109375" style="40" customWidth="1"/>
    <col min="10" max="16384" width="9.140625" style="1"/>
  </cols>
  <sheetData>
    <row r="1" spans="1:9" s="5" customFormat="1" ht="21" customHeight="1" thickBot="1" x14ac:dyDescent="0.3">
      <c r="A1" s="45" t="s">
        <v>84</v>
      </c>
      <c r="B1" s="46" t="s">
        <v>0</v>
      </c>
      <c r="C1" s="46" t="s">
        <v>1</v>
      </c>
      <c r="D1" s="46" t="s">
        <v>2</v>
      </c>
      <c r="E1" s="46"/>
      <c r="F1" s="46" t="s">
        <v>3</v>
      </c>
      <c r="G1" s="46" t="s">
        <v>4</v>
      </c>
      <c r="H1" s="46" t="s">
        <v>127</v>
      </c>
      <c r="I1" s="47"/>
    </row>
    <row r="2" spans="1:9" s="4" customFormat="1" ht="17.100000000000001" customHeight="1" x14ac:dyDescent="0.25">
      <c r="A2" s="36"/>
      <c r="B2" s="37"/>
      <c r="C2" s="37"/>
      <c r="D2" s="37"/>
      <c r="E2" s="37"/>
      <c r="F2" s="37" t="s">
        <v>20</v>
      </c>
      <c r="G2" s="37" t="s">
        <v>17</v>
      </c>
      <c r="H2" s="37" t="s">
        <v>138</v>
      </c>
      <c r="I2" s="41"/>
    </row>
    <row r="3" spans="1:9" s="4" customFormat="1" ht="17.100000000000001" customHeight="1" x14ac:dyDescent="0.25">
      <c r="A3" s="39"/>
      <c r="B3" s="40"/>
      <c r="C3" s="40"/>
      <c r="D3" s="40"/>
      <c r="E3" s="40"/>
      <c r="F3" s="40" t="s">
        <v>23</v>
      </c>
      <c r="G3" s="40" t="s">
        <v>8</v>
      </c>
      <c r="H3" s="40" t="s">
        <v>139</v>
      </c>
      <c r="I3" s="41"/>
    </row>
    <row r="4" spans="1:9" s="4" customFormat="1" ht="17.100000000000001" customHeight="1" x14ac:dyDescent="0.25">
      <c r="A4" s="39"/>
      <c r="B4" s="40"/>
      <c r="C4" s="40"/>
      <c r="D4" s="40"/>
      <c r="E4" s="40"/>
      <c r="F4" s="40"/>
      <c r="G4" s="40" t="s">
        <v>57</v>
      </c>
      <c r="H4" s="40" t="s">
        <v>140</v>
      </c>
      <c r="I4" s="41"/>
    </row>
    <row r="5" spans="1:9" s="4" customFormat="1" ht="17.100000000000001" customHeight="1" x14ac:dyDescent="0.25">
      <c r="A5" s="39"/>
      <c r="B5" s="40"/>
      <c r="C5" s="40"/>
      <c r="D5" s="40"/>
      <c r="E5" s="40"/>
      <c r="F5" s="40"/>
      <c r="G5" s="40" t="s">
        <v>291</v>
      </c>
      <c r="H5" s="40" t="s">
        <v>141</v>
      </c>
      <c r="I5" s="41"/>
    </row>
    <row r="6" spans="1:9" s="4" customFormat="1" ht="17.100000000000001" customHeight="1" x14ac:dyDescent="0.25">
      <c r="A6" s="39"/>
      <c r="B6" s="40"/>
      <c r="C6" s="40"/>
      <c r="D6" s="40"/>
      <c r="E6" s="40"/>
      <c r="F6" s="40"/>
      <c r="G6" s="40" t="s">
        <v>292</v>
      </c>
      <c r="H6" s="40" t="s">
        <v>142</v>
      </c>
      <c r="I6" s="41"/>
    </row>
    <row r="7" spans="1:9" s="4" customFormat="1" ht="17.100000000000001" customHeight="1" x14ac:dyDescent="0.25">
      <c r="A7" s="39"/>
      <c r="B7" s="40"/>
      <c r="C7" s="40"/>
      <c r="D7" s="40"/>
      <c r="E7" s="40"/>
      <c r="F7" s="40"/>
      <c r="G7" s="40" t="s">
        <v>11</v>
      </c>
      <c r="H7" s="40" t="s">
        <v>143</v>
      </c>
      <c r="I7" s="41"/>
    </row>
    <row r="8" spans="1:9" s="4" customFormat="1" ht="17.100000000000001" customHeight="1" x14ac:dyDescent="0.25">
      <c r="A8" s="39"/>
      <c r="B8" s="40"/>
      <c r="C8" s="40"/>
      <c r="D8" s="40"/>
      <c r="E8" s="40"/>
      <c r="F8" s="40"/>
      <c r="G8" s="40" t="s">
        <v>14</v>
      </c>
      <c r="H8" s="40" t="s">
        <v>144</v>
      </c>
      <c r="I8" s="41"/>
    </row>
    <row r="9" spans="1:9" s="4" customFormat="1" ht="17.100000000000001" customHeight="1" x14ac:dyDescent="0.25">
      <c r="A9" s="39"/>
      <c r="B9" s="40"/>
      <c r="C9" s="40"/>
      <c r="D9" s="40"/>
      <c r="E9" s="40"/>
      <c r="F9" s="40"/>
      <c r="G9" s="40" t="s">
        <v>21</v>
      </c>
      <c r="H9" s="40" t="s">
        <v>145</v>
      </c>
      <c r="I9" s="41"/>
    </row>
    <row r="10" spans="1:9" s="4" customFormat="1" ht="17.100000000000001" customHeight="1" x14ac:dyDescent="0.25">
      <c r="A10" s="39"/>
      <c r="B10" s="40"/>
      <c r="C10" s="40"/>
      <c r="D10" s="40"/>
      <c r="E10" s="40"/>
      <c r="F10" s="40"/>
      <c r="G10" s="40" t="s">
        <v>6</v>
      </c>
      <c r="H10" s="40" t="s">
        <v>146</v>
      </c>
      <c r="I10" s="41"/>
    </row>
    <row r="11" spans="1:9" s="4" customFormat="1" ht="17.100000000000001" customHeight="1" x14ac:dyDescent="0.25">
      <c r="A11" s="39"/>
      <c r="B11" s="40"/>
      <c r="C11" s="40"/>
      <c r="D11" s="40"/>
      <c r="E11" s="40"/>
      <c r="F11" s="40"/>
      <c r="G11" s="40" t="s">
        <v>126</v>
      </c>
      <c r="H11" s="40" t="s">
        <v>147</v>
      </c>
      <c r="I11" s="41"/>
    </row>
    <row r="12" spans="1:9" s="4" customFormat="1" ht="17.100000000000001" customHeight="1" x14ac:dyDescent="0.25">
      <c r="A12" s="39"/>
      <c r="B12" s="40"/>
      <c r="C12" s="40"/>
      <c r="D12" s="40"/>
      <c r="E12" s="40"/>
      <c r="F12" s="40"/>
      <c r="G12" s="40" t="s">
        <v>82</v>
      </c>
      <c r="H12" s="40" t="s">
        <v>148</v>
      </c>
      <c r="I12" s="41"/>
    </row>
    <row r="13" spans="1:9" s="4" customFormat="1" ht="17.100000000000001" customHeight="1" x14ac:dyDescent="0.25">
      <c r="A13" s="39"/>
      <c r="B13" s="40"/>
      <c r="C13" s="40"/>
      <c r="D13" s="40"/>
      <c r="E13" s="40"/>
      <c r="F13" s="40"/>
      <c r="G13" s="40" t="s">
        <v>293</v>
      </c>
      <c r="H13" s="40" t="s">
        <v>149</v>
      </c>
      <c r="I13" s="41"/>
    </row>
    <row r="14" spans="1:9" s="4" customFormat="1" ht="17.100000000000001" customHeight="1" x14ac:dyDescent="0.25">
      <c r="A14" s="39"/>
      <c r="B14" s="40"/>
      <c r="C14" s="40"/>
      <c r="D14" s="40"/>
      <c r="E14" s="40"/>
      <c r="F14" s="40"/>
      <c r="G14" s="40" t="s">
        <v>125</v>
      </c>
      <c r="H14" s="40"/>
      <c r="I14" s="41"/>
    </row>
    <row r="15" spans="1:9" s="4" customFormat="1" ht="17.100000000000001" customHeight="1" x14ac:dyDescent="0.25">
      <c r="A15" s="39"/>
      <c r="B15" s="40"/>
      <c r="C15" s="40"/>
      <c r="D15" s="40"/>
      <c r="E15" s="40"/>
      <c r="F15" s="40"/>
      <c r="G15" s="40" t="s">
        <v>67</v>
      </c>
      <c r="H15" s="40"/>
      <c r="I15" s="41"/>
    </row>
    <row r="16" spans="1:9" s="4" customFormat="1" ht="17.100000000000001" customHeight="1" x14ac:dyDescent="0.25">
      <c r="A16" s="39"/>
      <c r="B16" s="40"/>
      <c r="C16" s="40"/>
      <c r="D16" s="40"/>
      <c r="E16" s="40"/>
      <c r="F16" s="40"/>
      <c r="G16" s="40"/>
      <c r="H16" s="40"/>
      <c r="I16" s="41"/>
    </row>
    <row r="17" spans="1:9" s="4" customFormat="1" ht="17.100000000000001" customHeight="1" x14ac:dyDescent="0.25">
      <c r="A17" s="39"/>
      <c r="B17" s="40"/>
      <c r="C17" s="40"/>
      <c r="D17" s="40"/>
      <c r="E17" s="40"/>
      <c r="F17" s="40"/>
      <c r="G17" s="40"/>
      <c r="H17" s="40"/>
      <c r="I17" s="41"/>
    </row>
    <row r="18" spans="1:9" s="4" customFormat="1" ht="17.100000000000001" customHeight="1" x14ac:dyDescent="0.25">
      <c r="A18" s="39"/>
      <c r="B18" s="40"/>
      <c r="C18" s="40"/>
      <c r="D18" s="40"/>
      <c r="E18" s="40"/>
      <c r="F18" s="40"/>
      <c r="G18" s="40"/>
      <c r="H18" s="40"/>
      <c r="I18" s="41"/>
    </row>
    <row r="19" spans="1:9" s="4" customFormat="1" ht="17.100000000000001" customHeight="1" x14ac:dyDescent="0.25">
      <c r="A19" s="39"/>
      <c r="B19" s="40"/>
      <c r="C19" s="40"/>
      <c r="D19" s="40"/>
      <c r="E19" s="40"/>
      <c r="F19" s="40"/>
      <c r="G19" s="40"/>
      <c r="H19" s="40"/>
      <c r="I19" s="41"/>
    </row>
    <row r="20" spans="1:9" s="4" customFormat="1" ht="17.100000000000001" customHeight="1" x14ac:dyDescent="0.25">
      <c r="A20" s="39"/>
      <c r="B20" s="40"/>
      <c r="C20" s="40"/>
      <c r="D20" s="40"/>
      <c r="E20" s="40"/>
      <c r="F20" s="40"/>
      <c r="G20" s="40"/>
      <c r="H20" s="40"/>
      <c r="I20" s="41"/>
    </row>
    <row r="21" spans="1:9" s="4" customFormat="1" ht="17.100000000000001" customHeight="1" thickBot="1" x14ac:dyDescent="0.3">
      <c r="A21" s="42"/>
      <c r="B21" s="43"/>
      <c r="C21" s="43"/>
      <c r="D21" s="43"/>
      <c r="E21" s="43"/>
      <c r="F21" s="43"/>
      <c r="G21" s="43"/>
      <c r="H21" s="43"/>
      <c r="I21" s="44"/>
    </row>
    <row r="22" spans="1:9" s="4" customFormat="1" ht="17.100000000000001" customHeight="1" thickBot="1" x14ac:dyDescent="0.3">
      <c r="I22" s="40"/>
    </row>
    <row r="23" spans="1:9" ht="17.100000000000001" customHeight="1" x14ac:dyDescent="0.25">
      <c r="A23" s="36">
        <v>1</v>
      </c>
      <c r="B23" s="37" t="s">
        <v>9</v>
      </c>
      <c r="C23" s="37" t="s">
        <v>10</v>
      </c>
      <c r="D23" s="37">
        <v>20158470210</v>
      </c>
      <c r="E23" s="37" t="s">
        <v>152</v>
      </c>
      <c r="F23" s="37" t="s">
        <v>5</v>
      </c>
      <c r="G23" s="37" t="s">
        <v>11</v>
      </c>
      <c r="H23" s="37" t="s">
        <v>138</v>
      </c>
      <c r="I23" s="38" t="s">
        <v>223</v>
      </c>
    </row>
    <row r="24" spans="1:9" ht="17.100000000000001" customHeight="1" x14ac:dyDescent="0.25">
      <c r="A24" s="39">
        <v>2</v>
      </c>
      <c r="B24" s="40" t="s">
        <v>9</v>
      </c>
      <c r="C24" s="40" t="s">
        <v>22</v>
      </c>
      <c r="D24" s="40">
        <v>19324497458</v>
      </c>
      <c r="E24" s="40" t="s">
        <v>152</v>
      </c>
      <c r="F24" s="40" t="s">
        <v>23</v>
      </c>
      <c r="G24" s="40" t="s">
        <v>6</v>
      </c>
      <c r="H24" s="40" t="s">
        <v>138</v>
      </c>
      <c r="I24" s="41" t="s">
        <v>224</v>
      </c>
    </row>
    <row r="25" spans="1:9" ht="17.100000000000001" customHeight="1" x14ac:dyDescent="0.25">
      <c r="A25" s="39">
        <v>3</v>
      </c>
      <c r="B25" s="40" t="s">
        <v>68</v>
      </c>
      <c r="C25" s="40" t="s">
        <v>165</v>
      </c>
      <c r="D25" s="40">
        <v>22414394100</v>
      </c>
      <c r="E25" s="40" t="s">
        <v>152</v>
      </c>
      <c r="F25" s="40" t="s">
        <v>5</v>
      </c>
      <c r="G25" s="40" t="s">
        <v>82</v>
      </c>
      <c r="H25" s="40" t="s">
        <v>138</v>
      </c>
      <c r="I25" s="41" t="s">
        <v>225</v>
      </c>
    </row>
    <row r="26" spans="1:9" ht="17.100000000000001" customHeight="1" x14ac:dyDescent="0.25">
      <c r="A26" s="39">
        <v>4</v>
      </c>
      <c r="B26" s="40" t="s">
        <v>55</v>
      </c>
      <c r="C26" s="40" t="s">
        <v>56</v>
      </c>
      <c r="D26" s="40">
        <v>15601621158</v>
      </c>
      <c r="E26" s="40" t="s">
        <v>152</v>
      </c>
      <c r="F26" s="40" t="s">
        <v>5</v>
      </c>
      <c r="G26" s="40" t="s">
        <v>57</v>
      </c>
      <c r="H26" s="40" t="s">
        <v>138</v>
      </c>
      <c r="I26" s="41" t="s">
        <v>226</v>
      </c>
    </row>
    <row r="27" spans="1:9" ht="17.100000000000001" customHeight="1" x14ac:dyDescent="0.25">
      <c r="A27" s="39">
        <v>5</v>
      </c>
      <c r="B27" s="40" t="s">
        <v>12</v>
      </c>
      <c r="C27" s="40" t="s">
        <v>13</v>
      </c>
      <c r="D27" s="40">
        <v>10201801092</v>
      </c>
      <c r="E27" s="40" t="s">
        <v>152</v>
      </c>
      <c r="F27" s="40" t="s">
        <v>5</v>
      </c>
      <c r="G27" s="40" t="s">
        <v>14</v>
      </c>
      <c r="H27" s="40" t="s">
        <v>138</v>
      </c>
      <c r="I27" s="41" t="s">
        <v>227</v>
      </c>
    </row>
    <row r="28" spans="1:9" ht="17.100000000000001" customHeight="1" x14ac:dyDescent="0.25">
      <c r="A28" s="39">
        <v>6</v>
      </c>
      <c r="B28" s="40" t="s">
        <v>52</v>
      </c>
      <c r="C28" s="40" t="s">
        <v>53</v>
      </c>
      <c r="D28" s="40">
        <v>31843080096</v>
      </c>
      <c r="E28" s="40" t="s">
        <v>152</v>
      </c>
      <c r="F28" s="40" t="s">
        <v>5</v>
      </c>
      <c r="G28" s="40" t="s">
        <v>82</v>
      </c>
      <c r="H28" s="40" t="s">
        <v>138</v>
      </c>
      <c r="I28" s="41" t="s">
        <v>228</v>
      </c>
    </row>
    <row r="29" spans="1:9" ht="17.100000000000001" customHeight="1" x14ac:dyDescent="0.25">
      <c r="A29" s="39">
        <v>7</v>
      </c>
      <c r="B29" s="40" t="s">
        <v>156</v>
      </c>
      <c r="C29" s="40" t="s">
        <v>157</v>
      </c>
      <c r="D29" s="40">
        <v>21028440326</v>
      </c>
      <c r="E29" s="40" t="s">
        <v>152</v>
      </c>
      <c r="F29" s="40" t="s">
        <v>23</v>
      </c>
      <c r="G29" s="40" t="s">
        <v>6</v>
      </c>
      <c r="H29" s="40" t="s">
        <v>138</v>
      </c>
      <c r="I29" s="41" t="s">
        <v>229</v>
      </c>
    </row>
    <row r="30" spans="1:9" ht="17.100000000000001" customHeight="1" x14ac:dyDescent="0.25">
      <c r="A30" s="39">
        <v>8</v>
      </c>
      <c r="B30" s="40" t="s">
        <v>15</v>
      </c>
      <c r="C30" s="40" t="s">
        <v>16</v>
      </c>
      <c r="D30" s="40">
        <v>13813681854</v>
      </c>
      <c r="E30" s="40" t="s">
        <v>152</v>
      </c>
      <c r="F30" s="40" t="s">
        <v>5</v>
      </c>
      <c r="G30" s="40" t="s">
        <v>17</v>
      </c>
      <c r="H30" s="40" t="s">
        <v>138</v>
      </c>
      <c r="I30" s="41" t="s">
        <v>230</v>
      </c>
    </row>
    <row r="31" spans="1:9" ht="17.100000000000001" customHeight="1" x14ac:dyDescent="0.25">
      <c r="A31" s="39">
        <v>9</v>
      </c>
      <c r="B31" s="40" t="s">
        <v>158</v>
      </c>
      <c r="C31" s="40" t="s">
        <v>159</v>
      </c>
      <c r="D31" s="40">
        <v>11284765622</v>
      </c>
      <c r="E31" s="40" t="s">
        <v>152</v>
      </c>
      <c r="F31" s="40" t="s">
        <v>5</v>
      </c>
      <c r="G31" s="40" t="s">
        <v>160</v>
      </c>
      <c r="H31" s="40" t="s">
        <v>138</v>
      </c>
      <c r="I31" s="41" t="s">
        <v>231</v>
      </c>
    </row>
    <row r="32" spans="1:9" ht="17.100000000000001" customHeight="1" x14ac:dyDescent="0.25">
      <c r="A32" s="39">
        <v>10</v>
      </c>
      <c r="B32" s="40" t="s">
        <v>153</v>
      </c>
      <c r="C32" s="40" t="s">
        <v>154</v>
      </c>
      <c r="D32" s="40">
        <v>16432593508</v>
      </c>
      <c r="E32" s="40" t="s">
        <v>152</v>
      </c>
      <c r="F32" s="40" t="s">
        <v>5</v>
      </c>
      <c r="G32" s="40" t="s">
        <v>155</v>
      </c>
      <c r="H32" s="40" t="s">
        <v>138</v>
      </c>
      <c r="I32" s="41" t="s">
        <v>232</v>
      </c>
    </row>
    <row r="33" spans="1:9" ht="17.100000000000001" customHeight="1" x14ac:dyDescent="0.25">
      <c r="A33" s="39">
        <v>11</v>
      </c>
      <c r="B33" s="40" t="s">
        <v>44</v>
      </c>
      <c r="C33" s="40" t="s">
        <v>41</v>
      </c>
      <c r="D33" s="40">
        <v>23353363660</v>
      </c>
      <c r="E33" s="40" t="s">
        <v>152</v>
      </c>
      <c r="F33" s="40" t="s">
        <v>5</v>
      </c>
      <c r="G33" s="40" t="s">
        <v>8</v>
      </c>
      <c r="H33" s="40" t="s">
        <v>138</v>
      </c>
      <c r="I33" s="41" t="s">
        <v>233</v>
      </c>
    </row>
    <row r="34" spans="1:9" ht="17.100000000000001" customHeight="1" x14ac:dyDescent="0.25">
      <c r="A34" s="39">
        <v>12</v>
      </c>
      <c r="B34" s="40" t="s">
        <v>163</v>
      </c>
      <c r="C34" s="40" t="s">
        <v>164</v>
      </c>
      <c r="D34" s="40">
        <v>32935044606</v>
      </c>
      <c r="E34" s="40" t="s">
        <v>152</v>
      </c>
      <c r="F34" s="40" t="s">
        <v>5</v>
      </c>
      <c r="G34" s="40" t="s">
        <v>160</v>
      </c>
      <c r="H34" s="40" t="s">
        <v>138</v>
      </c>
      <c r="I34" s="41" t="s">
        <v>234</v>
      </c>
    </row>
    <row r="35" spans="1:9" ht="17.100000000000001" customHeight="1" x14ac:dyDescent="0.25">
      <c r="A35" s="39">
        <v>13</v>
      </c>
      <c r="B35" s="40" t="s">
        <v>161</v>
      </c>
      <c r="C35" s="40" t="s">
        <v>162</v>
      </c>
      <c r="D35" s="40">
        <v>20290464962</v>
      </c>
      <c r="E35" s="40" t="s">
        <v>152</v>
      </c>
      <c r="F35" s="40" t="s">
        <v>5</v>
      </c>
      <c r="G35" s="40" t="s">
        <v>160</v>
      </c>
      <c r="H35" s="40" t="s">
        <v>138</v>
      </c>
      <c r="I35" s="41" t="s">
        <v>235</v>
      </c>
    </row>
    <row r="36" spans="1:9" ht="17.100000000000001" customHeight="1" x14ac:dyDescent="0.25">
      <c r="A36" s="39">
        <v>14</v>
      </c>
      <c r="B36" s="40" t="s">
        <v>83</v>
      </c>
      <c r="C36" s="40" t="s">
        <v>7</v>
      </c>
      <c r="D36" s="40">
        <v>20431460358</v>
      </c>
      <c r="E36" s="40" t="s">
        <v>151</v>
      </c>
      <c r="F36" s="40" t="s">
        <v>5</v>
      </c>
      <c r="G36" s="40" t="s">
        <v>8</v>
      </c>
      <c r="H36" s="40" t="s">
        <v>138</v>
      </c>
      <c r="I36" s="41" t="s">
        <v>236</v>
      </c>
    </row>
    <row r="37" spans="1:9" ht="17.100000000000001" customHeight="1" x14ac:dyDescent="0.25">
      <c r="A37" s="39">
        <v>15</v>
      </c>
      <c r="B37" s="40" t="s">
        <v>28</v>
      </c>
      <c r="C37" s="40" t="s">
        <v>29</v>
      </c>
      <c r="D37" s="40">
        <v>23359362834</v>
      </c>
      <c r="E37" s="40" t="s">
        <v>152</v>
      </c>
      <c r="F37" s="40" t="s">
        <v>20</v>
      </c>
      <c r="G37" s="40" t="s">
        <v>11</v>
      </c>
      <c r="H37" s="40" t="s">
        <v>139</v>
      </c>
      <c r="I37" s="41" t="s">
        <v>237</v>
      </c>
    </row>
    <row r="38" spans="1:9" ht="17.100000000000001" customHeight="1" x14ac:dyDescent="0.25">
      <c r="A38" s="39">
        <v>16</v>
      </c>
      <c r="B38" s="40" t="s">
        <v>173</v>
      </c>
      <c r="C38" s="40" t="s">
        <v>154</v>
      </c>
      <c r="D38" s="40">
        <v>32938044542</v>
      </c>
      <c r="E38" s="40" t="s">
        <v>152</v>
      </c>
      <c r="F38" s="40" t="s">
        <v>23</v>
      </c>
      <c r="G38" s="40" t="s">
        <v>6</v>
      </c>
      <c r="H38" s="40" t="s">
        <v>139</v>
      </c>
      <c r="I38" s="41" t="s">
        <v>238</v>
      </c>
    </row>
    <row r="39" spans="1:9" ht="17.100000000000001" customHeight="1" x14ac:dyDescent="0.25">
      <c r="A39" s="39">
        <v>17</v>
      </c>
      <c r="B39" s="40" t="s">
        <v>24</v>
      </c>
      <c r="C39" s="40" t="s">
        <v>25</v>
      </c>
      <c r="D39" s="40">
        <v>13216701494</v>
      </c>
      <c r="E39" s="40" t="s">
        <v>151</v>
      </c>
      <c r="F39" s="40" t="s">
        <v>20</v>
      </c>
      <c r="G39" s="40" t="s">
        <v>170</v>
      </c>
      <c r="H39" s="40" t="s">
        <v>139</v>
      </c>
      <c r="I39" s="41" t="s">
        <v>239</v>
      </c>
    </row>
    <row r="40" spans="1:9" ht="17.100000000000001" customHeight="1" x14ac:dyDescent="0.25">
      <c r="A40" s="39">
        <v>18</v>
      </c>
      <c r="B40" s="40" t="s">
        <v>26</v>
      </c>
      <c r="C40" s="40" t="s">
        <v>27</v>
      </c>
      <c r="D40" s="40">
        <v>19054507168</v>
      </c>
      <c r="E40" s="40" t="s">
        <v>151</v>
      </c>
      <c r="F40" s="40" t="s">
        <v>20</v>
      </c>
      <c r="G40" s="40" t="s">
        <v>6</v>
      </c>
      <c r="H40" s="40" t="s">
        <v>139</v>
      </c>
      <c r="I40" s="41" t="s">
        <v>240</v>
      </c>
    </row>
    <row r="41" spans="1:9" ht="17.100000000000001" customHeight="1" x14ac:dyDescent="0.25">
      <c r="A41" s="39">
        <v>19</v>
      </c>
      <c r="B41" s="40" t="s">
        <v>32</v>
      </c>
      <c r="C41" s="40" t="s">
        <v>33</v>
      </c>
      <c r="D41" s="40">
        <v>17620553830</v>
      </c>
      <c r="E41" s="40" t="s">
        <v>152</v>
      </c>
      <c r="F41" s="40" t="s">
        <v>20</v>
      </c>
      <c r="G41" s="40" t="s">
        <v>17</v>
      </c>
      <c r="H41" s="40" t="s">
        <v>139</v>
      </c>
      <c r="I41" s="41" t="s">
        <v>241</v>
      </c>
    </row>
    <row r="42" spans="1:9" ht="17.100000000000001" customHeight="1" x14ac:dyDescent="0.25">
      <c r="A42" s="39">
        <v>20</v>
      </c>
      <c r="B42" s="40" t="s">
        <v>171</v>
      </c>
      <c r="C42" s="40" t="s">
        <v>172</v>
      </c>
      <c r="D42" s="40">
        <v>25672281182</v>
      </c>
      <c r="E42" s="40" t="s">
        <v>152</v>
      </c>
      <c r="F42" s="40" t="s">
        <v>23</v>
      </c>
      <c r="G42" s="40" t="s">
        <v>6</v>
      </c>
      <c r="H42" s="40" t="s">
        <v>139</v>
      </c>
      <c r="I42" s="41" t="s">
        <v>242</v>
      </c>
    </row>
    <row r="43" spans="1:9" ht="17.100000000000001" customHeight="1" x14ac:dyDescent="0.25">
      <c r="A43" s="39">
        <v>21</v>
      </c>
      <c r="B43" s="40" t="s">
        <v>214</v>
      </c>
      <c r="C43" s="40" t="s">
        <v>215</v>
      </c>
      <c r="D43" s="40">
        <v>21589421956</v>
      </c>
      <c r="E43" s="40" t="s">
        <v>152</v>
      </c>
      <c r="F43" s="40" t="s">
        <v>23</v>
      </c>
      <c r="G43" s="40" t="s">
        <v>208</v>
      </c>
      <c r="H43" s="40" t="s">
        <v>140</v>
      </c>
      <c r="I43" s="41" t="s">
        <v>243</v>
      </c>
    </row>
    <row r="44" spans="1:9" ht="17.100000000000001" customHeight="1" x14ac:dyDescent="0.25">
      <c r="A44" s="39">
        <v>22</v>
      </c>
      <c r="B44" s="40" t="s">
        <v>68</v>
      </c>
      <c r="C44" s="40" t="s">
        <v>209</v>
      </c>
      <c r="D44" s="40">
        <v>16009608628</v>
      </c>
      <c r="E44" s="40" t="s">
        <v>152</v>
      </c>
      <c r="F44" s="40" t="s">
        <v>23</v>
      </c>
      <c r="G44" s="40" t="s">
        <v>210</v>
      </c>
      <c r="H44" s="40" t="s">
        <v>140</v>
      </c>
      <c r="I44" s="41" t="s">
        <v>244</v>
      </c>
    </row>
    <row r="45" spans="1:9" ht="17.100000000000001" customHeight="1" x14ac:dyDescent="0.25">
      <c r="A45" s="39">
        <v>23</v>
      </c>
      <c r="B45" s="40" t="s">
        <v>216</v>
      </c>
      <c r="C45" s="40" t="s">
        <v>217</v>
      </c>
      <c r="D45" s="40">
        <v>23674353340</v>
      </c>
      <c r="E45" s="40" t="s">
        <v>152</v>
      </c>
      <c r="F45" s="40" t="s">
        <v>23</v>
      </c>
      <c r="G45" s="40" t="s">
        <v>218</v>
      </c>
      <c r="H45" s="40" t="s">
        <v>140</v>
      </c>
      <c r="I45" s="41" t="s">
        <v>245</v>
      </c>
    </row>
    <row r="46" spans="1:9" ht="17.100000000000001" customHeight="1" x14ac:dyDescent="0.25">
      <c r="A46" s="39">
        <v>24</v>
      </c>
      <c r="B46" s="40" t="s">
        <v>211</v>
      </c>
      <c r="C46" s="40" t="s">
        <v>212</v>
      </c>
      <c r="D46" s="40">
        <v>29641154484</v>
      </c>
      <c r="E46" s="40" t="s">
        <v>152</v>
      </c>
      <c r="F46" s="40" t="s">
        <v>23</v>
      </c>
      <c r="G46" s="40" t="s">
        <v>213</v>
      </c>
      <c r="H46" s="40" t="s">
        <v>140</v>
      </c>
      <c r="I46" s="41" t="s">
        <v>246</v>
      </c>
    </row>
    <row r="47" spans="1:9" ht="17.100000000000001" customHeight="1" x14ac:dyDescent="0.25">
      <c r="A47" s="39">
        <v>25</v>
      </c>
      <c r="B47" s="40" t="s">
        <v>42</v>
      </c>
      <c r="C47" s="40" t="s">
        <v>43</v>
      </c>
      <c r="D47" s="40">
        <v>33268032186</v>
      </c>
      <c r="E47" s="40" t="s">
        <v>152</v>
      </c>
      <c r="F47" s="40" t="s">
        <v>23</v>
      </c>
      <c r="G47" s="40" t="s">
        <v>6</v>
      </c>
      <c r="H47" s="40" t="s">
        <v>141</v>
      </c>
      <c r="I47" s="41" t="s">
        <v>247</v>
      </c>
    </row>
    <row r="48" spans="1:9" ht="17.100000000000001" customHeight="1" x14ac:dyDescent="0.25">
      <c r="A48" s="39">
        <v>26</v>
      </c>
      <c r="B48" s="40" t="s">
        <v>176</v>
      </c>
      <c r="C48" s="40" t="s">
        <v>177</v>
      </c>
      <c r="D48" s="40">
        <v>25138303656</v>
      </c>
      <c r="E48" s="40" t="s">
        <v>152</v>
      </c>
      <c r="F48" s="40" t="s">
        <v>5</v>
      </c>
      <c r="G48" s="40" t="s">
        <v>6</v>
      </c>
      <c r="H48" s="40" t="s">
        <v>141</v>
      </c>
      <c r="I48" s="41" t="s">
        <v>248</v>
      </c>
    </row>
    <row r="49" spans="1:9" ht="17.100000000000001" customHeight="1" x14ac:dyDescent="0.25">
      <c r="A49" s="39">
        <v>27</v>
      </c>
      <c r="B49" s="40" t="s">
        <v>38</v>
      </c>
      <c r="C49" s="40" t="s">
        <v>39</v>
      </c>
      <c r="D49" s="40">
        <v>17026574248</v>
      </c>
      <c r="E49" s="40" t="s">
        <v>152</v>
      </c>
      <c r="F49" s="40" t="s">
        <v>5</v>
      </c>
      <c r="G49" s="40" t="s">
        <v>17</v>
      </c>
      <c r="H49" s="40" t="s">
        <v>141</v>
      </c>
      <c r="I49" s="41" t="s">
        <v>249</v>
      </c>
    </row>
    <row r="50" spans="1:9" ht="17.100000000000001" customHeight="1" x14ac:dyDescent="0.25">
      <c r="A50" s="39">
        <v>28</v>
      </c>
      <c r="B50" s="40" t="s">
        <v>174</v>
      </c>
      <c r="C50" s="40" t="s">
        <v>175</v>
      </c>
      <c r="D50" s="40">
        <v>11527756936</v>
      </c>
      <c r="E50" s="40" t="s">
        <v>152</v>
      </c>
      <c r="F50" s="40" t="s">
        <v>5</v>
      </c>
      <c r="G50" s="40" t="s">
        <v>6</v>
      </c>
      <c r="H50" s="40" t="s">
        <v>141</v>
      </c>
      <c r="I50" s="41" t="s">
        <v>250</v>
      </c>
    </row>
    <row r="51" spans="1:9" ht="17.100000000000001" customHeight="1" x14ac:dyDescent="0.25">
      <c r="A51" s="39">
        <v>29</v>
      </c>
      <c r="B51" s="40" t="s">
        <v>34</v>
      </c>
      <c r="C51" s="40" t="s">
        <v>35</v>
      </c>
      <c r="D51" s="40">
        <v>15166636048</v>
      </c>
      <c r="E51" s="40" t="s">
        <v>151</v>
      </c>
      <c r="F51" s="40" t="s">
        <v>5</v>
      </c>
      <c r="G51" s="40" t="s">
        <v>11</v>
      </c>
      <c r="H51" s="40" t="s">
        <v>141</v>
      </c>
      <c r="I51" s="41" t="s">
        <v>251</v>
      </c>
    </row>
    <row r="52" spans="1:9" ht="17.100000000000001" customHeight="1" x14ac:dyDescent="0.25">
      <c r="A52" s="39">
        <v>30</v>
      </c>
      <c r="B52" s="40" t="s">
        <v>40</v>
      </c>
      <c r="C52" s="40" t="s">
        <v>41</v>
      </c>
      <c r="D52" s="40">
        <v>11629753734</v>
      </c>
      <c r="E52" s="40" t="s">
        <v>152</v>
      </c>
      <c r="F52" s="40" t="s">
        <v>20</v>
      </c>
      <c r="G52" s="40" t="s">
        <v>6</v>
      </c>
      <c r="H52" s="40" t="s">
        <v>141</v>
      </c>
      <c r="I52" s="41" t="s">
        <v>252</v>
      </c>
    </row>
    <row r="53" spans="1:9" ht="17.100000000000001" customHeight="1" x14ac:dyDescent="0.25">
      <c r="A53" s="39">
        <v>31</v>
      </c>
      <c r="B53" s="40" t="s">
        <v>179</v>
      </c>
      <c r="C53" s="40" t="s">
        <v>180</v>
      </c>
      <c r="D53" s="40">
        <v>19960476114</v>
      </c>
      <c r="E53" s="40" t="s">
        <v>152</v>
      </c>
      <c r="F53" s="40" t="s">
        <v>5</v>
      </c>
      <c r="G53" s="40" t="s">
        <v>181</v>
      </c>
      <c r="H53" s="40" t="s">
        <v>142</v>
      </c>
      <c r="I53" s="41" t="s">
        <v>253</v>
      </c>
    </row>
    <row r="54" spans="1:9" ht="17.100000000000001" customHeight="1" x14ac:dyDescent="0.25">
      <c r="A54" s="39">
        <v>32</v>
      </c>
      <c r="B54" s="40" t="s">
        <v>45</v>
      </c>
      <c r="C54" s="40" t="s">
        <v>46</v>
      </c>
      <c r="D54" s="40">
        <v>21196462786</v>
      </c>
      <c r="E54" s="40" t="s">
        <v>152</v>
      </c>
      <c r="F54" s="40" t="s">
        <v>20</v>
      </c>
      <c r="G54" s="40" t="s">
        <v>178</v>
      </c>
      <c r="H54" s="40" t="s">
        <v>142</v>
      </c>
      <c r="I54" s="41" t="s">
        <v>254</v>
      </c>
    </row>
    <row r="55" spans="1:9" ht="17.100000000000001" customHeight="1" x14ac:dyDescent="0.25">
      <c r="A55" s="39">
        <v>33</v>
      </c>
      <c r="B55" s="40" t="s">
        <v>188</v>
      </c>
      <c r="C55" s="40" t="s">
        <v>189</v>
      </c>
      <c r="D55" s="40">
        <v>14647653994</v>
      </c>
      <c r="E55" s="40" t="s">
        <v>152</v>
      </c>
      <c r="F55" s="40" t="s">
        <v>23</v>
      </c>
      <c r="G55" s="40" t="s">
        <v>6</v>
      </c>
      <c r="H55" s="40" t="s">
        <v>143</v>
      </c>
      <c r="I55" s="41" t="s">
        <v>255</v>
      </c>
    </row>
    <row r="56" spans="1:9" ht="17.100000000000001" customHeight="1" x14ac:dyDescent="0.25">
      <c r="A56" s="39">
        <v>34</v>
      </c>
      <c r="B56" s="40" t="s">
        <v>182</v>
      </c>
      <c r="C56" s="40" t="s">
        <v>183</v>
      </c>
      <c r="D56" s="40">
        <v>21760411530</v>
      </c>
      <c r="E56" s="40" t="s">
        <v>152</v>
      </c>
      <c r="F56" s="40" t="s">
        <v>5</v>
      </c>
      <c r="G56" s="40" t="s">
        <v>6</v>
      </c>
      <c r="H56" s="40" t="s">
        <v>143</v>
      </c>
      <c r="I56" s="41" t="s">
        <v>256</v>
      </c>
    </row>
    <row r="57" spans="1:9" ht="17.100000000000001" customHeight="1" x14ac:dyDescent="0.25">
      <c r="A57" s="39">
        <v>35</v>
      </c>
      <c r="B57" s="40" t="s">
        <v>50</v>
      </c>
      <c r="C57" s="40" t="s">
        <v>51</v>
      </c>
      <c r="D57" s="40">
        <v>17764550016</v>
      </c>
      <c r="E57" s="40" t="s">
        <v>152</v>
      </c>
      <c r="F57" s="40" t="s">
        <v>5</v>
      </c>
      <c r="G57" s="40" t="s">
        <v>14</v>
      </c>
      <c r="H57" s="40" t="s">
        <v>143</v>
      </c>
      <c r="I57" s="41" t="s">
        <v>257</v>
      </c>
    </row>
    <row r="58" spans="1:9" ht="17.100000000000001" customHeight="1" x14ac:dyDescent="0.25">
      <c r="A58" s="39">
        <v>36</v>
      </c>
      <c r="B58" s="40" t="s">
        <v>184</v>
      </c>
      <c r="C58" s="40" t="s">
        <v>54</v>
      </c>
      <c r="D58" s="40">
        <v>15298631218</v>
      </c>
      <c r="E58" s="40" t="s">
        <v>152</v>
      </c>
      <c r="F58" s="40" t="s">
        <v>20</v>
      </c>
      <c r="G58" s="40" t="s">
        <v>17</v>
      </c>
      <c r="H58" s="40" t="s">
        <v>143</v>
      </c>
      <c r="I58" s="41" t="s">
        <v>258</v>
      </c>
    </row>
    <row r="59" spans="1:9" ht="17.100000000000001" customHeight="1" x14ac:dyDescent="0.25">
      <c r="A59" s="39">
        <v>37</v>
      </c>
      <c r="B59" s="40" t="s">
        <v>58</v>
      </c>
      <c r="C59" s="40" t="s">
        <v>59</v>
      </c>
      <c r="D59" s="40">
        <v>14185668122</v>
      </c>
      <c r="E59" s="40" t="s">
        <v>152</v>
      </c>
      <c r="F59" s="40" t="s">
        <v>23</v>
      </c>
      <c r="G59" s="40" t="s">
        <v>6</v>
      </c>
      <c r="H59" s="40" t="s">
        <v>143</v>
      </c>
      <c r="I59" s="41" t="s">
        <v>259</v>
      </c>
    </row>
    <row r="60" spans="1:9" ht="17.100000000000001" customHeight="1" x14ac:dyDescent="0.25">
      <c r="A60" s="39">
        <v>38</v>
      </c>
      <c r="B60" s="40" t="s">
        <v>31</v>
      </c>
      <c r="C60" s="40" t="s">
        <v>47</v>
      </c>
      <c r="D60" s="40">
        <v>23377403144</v>
      </c>
      <c r="E60" s="40" t="s">
        <v>151</v>
      </c>
      <c r="F60" s="40" t="s">
        <v>20</v>
      </c>
      <c r="G60" s="40" t="s">
        <v>17</v>
      </c>
      <c r="H60" s="40" t="s">
        <v>143</v>
      </c>
      <c r="I60" s="41" t="s">
        <v>260</v>
      </c>
    </row>
    <row r="61" spans="1:9" ht="17.100000000000001" customHeight="1" x14ac:dyDescent="0.25">
      <c r="A61" s="39">
        <v>39</v>
      </c>
      <c r="B61" s="40" t="s">
        <v>185</v>
      </c>
      <c r="C61" s="40" t="s">
        <v>186</v>
      </c>
      <c r="D61" s="40">
        <v>16993574824</v>
      </c>
      <c r="E61" s="40" t="s">
        <v>152</v>
      </c>
      <c r="F61" s="40" t="s">
        <v>23</v>
      </c>
      <c r="G61" s="40" t="s">
        <v>187</v>
      </c>
      <c r="H61" s="40" t="s">
        <v>143</v>
      </c>
      <c r="I61" s="41" t="s">
        <v>261</v>
      </c>
    </row>
    <row r="62" spans="1:9" ht="17.100000000000001" customHeight="1" x14ac:dyDescent="0.25">
      <c r="A62" s="39">
        <v>40</v>
      </c>
      <c r="B62" s="40" t="s">
        <v>36</v>
      </c>
      <c r="C62" s="40" t="s">
        <v>37</v>
      </c>
      <c r="D62" s="40">
        <v>22828380430</v>
      </c>
      <c r="E62" s="40" t="s">
        <v>152</v>
      </c>
      <c r="F62" s="40" t="s">
        <v>5</v>
      </c>
      <c r="G62" s="40" t="s">
        <v>6</v>
      </c>
      <c r="H62" s="40" t="s">
        <v>143</v>
      </c>
      <c r="I62" s="41" t="s">
        <v>262</v>
      </c>
    </row>
    <row r="63" spans="1:9" ht="17.100000000000001" customHeight="1" x14ac:dyDescent="0.25">
      <c r="A63" s="39">
        <v>41</v>
      </c>
      <c r="B63" s="40" t="s">
        <v>167</v>
      </c>
      <c r="C63" s="40" t="s">
        <v>168</v>
      </c>
      <c r="D63" s="40">
        <v>16255599282</v>
      </c>
      <c r="E63" s="40" t="s">
        <v>152</v>
      </c>
      <c r="F63" s="40" t="s">
        <v>5</v>
      </c>
      <c r="G63" s="40" t="s">
        <v>21</v>
      </c>
      <c r="H63" s="40" t="s">
        <v>144</v>
      </c>
      <c r="I63" s="41" t="s">
        <v>263</v>
      </c>
    </row>
    <row r="64" spans="1:9" ht="17.100000000000001" customHeight="1" x14ac:dyDescent="0.25">
      <c r="A64" s="39">
        <v>42</v>
      </c>
      <c r="B64" s="40" t="s">
        <v>169</v>
      </c>
      <c r="C64" s="40" t="s">
        <v>164</v>
      </c>
      <c r="D64" s="40">
        <v>20623454196</v>
      </c>
      <c r="E64" s="40" t="s">
        <v>152</v>
      </c>
      <c r="F64" s="40" t="s">
        <v>5</v>
      </c>
      <c r="G64" s="40" t="s">
        <v>155</v>
      </c>
      <c r="H64" s="40" t="s">
        <v>144</v>
      </c>
      <c r="I64" s="41" t="s">
        <v>264</v>
      </c>
    </row>
    <row r="65" spans="1:9" ht="17.100000000000001" customHeight="1" x14ac:dyDescent="0.25">
      <c r="A65" s="39">
        <v>43</v>
      </c>
      <c r="B65" s="40" t="s">
        <v>18</v>
      </c>
      <c r="C65" s="40" t="s">
        <v>19</v>
      </c>
      <c r="D65" s="40">
        <v>31117104862</v>
      </c>
      <c r="E65" s="40" t="s">
        <v>152</v>
      </c>
      <c r="F65" s="40" t="s">
        <v>20</v>
      </c>
      <c r="G65" s="40" t="s">
        <v>166</v>
      </c>
      <c r="H65" s="40" t="s">
        <v>144</v>
      </c>
      <c r="I65" s="41" t="s">
        <v>265</v>
      </c>
    </row>
    <row r="66" spans="1:9" ht="17.100000000000001" customHeight="1" x14ac:dyDescent="0.25">
      <c r="A66" s="39">
        <v>44</v>
      </c>
      <c r="B66" s="40" t="s">
        <v>9</v>
      </c>
      <c r="C66" s="40" t="s">
        <v>30</v>
      </c>
      <c r="D66" s="40">
        <v>16813581216</v>
      </c>
      <c r="E66" s="40" t="s">
        <v>152</v>
      </c>
      <c r="F66" s="40" t="s">
        <v>5</v>
      </c>
      <c r="G66" s="40" t="s">
        <v>14</v>
      </c>
      <c r="H66" s="40" t="s">
        <v>145</v>
      </c>
      <c r="I66" s="41" t="s">
        <v>266</v>
      </c>
    </row>
    <row r="67" spans="1:9" ht="17.100000000000001" customHeight="1" x14ac:dyDescent="0.25">
      <c r="A67" s="39">
        <v>45</v>
      </c>
      <c r="B67" s="40" t="s">
        <v>68</v>
      </c>
      <c r="C67" s="40" t="s">
        <v>69</v>
      </c>
      <c r="D67" s="40">
        <v>10441794178</v>
      </c>
      <c r="E67" s="40" t="s">
        <v>151</v>
      </c>
      <c r="F67" s="40" t="s">
        <v>20</v>
      </c>
      <c r="G67" s="40" t="s">
        <v>6</v>
      </c>
      <c r="H67" s="40" t="s">
        <v>145</v>
      </c>
      <c r="I67" s="41" t="s">
        <v>267</v>
      </c>
    </row>
    <row r="68" spans="1:9" ht="17.100000000000001" customHeight="1" x14ac:dyDescent="0.25">
      <c r="A68" s="39">
        <v>46</v>
      </c>
      <c r="B68" s="40" t="s">
        <v>80</v>
      </c>
      <c r="C68" s="40" t="s">
        <v>81</v>
      </c>
      <c r="D68" s="40">
        <v>25549289396</v>
      </c>
      <c r="E68" s="40" t="s">
        <v>152</v>
      </c>
      <c r="F68" s="40" t="s">
        <v>20</v>
      </c>
      <c r="G68" s="40" t="s">
        <v>77</v>
      </c>
      <c r="H68" s="40" t="s">
        <v>145</v>
      </c>
      <c r="I68" s="41" t="s">
        <v>268</v>
      </c>
    </row>
    <row r="69" spans="1:9" ht="17.100000000000001" customHeight="1" x14ac:dyDescent="0.25">
      <c r="A69" s="39">
        <v>47</v>
      </c>
      <c r="B69" s="40" t="s">
        <v>76</v>
      </c>
      <c r="C69" s="40" t="s">
        <v>41</v>
      </c>
      <c r="D69" s="40">
        <v>29347163926</v>
      </c>
      <c r="E69" s="40" t="s">
        <v>151</v>
      </c>
      <c r="F69" s="40" t="s">
        <v>20</v>
      </c>
      <c r="G69" s="40" t="s">
        <v>77</v>
      </c>
      <c r="H69" s="40" t="s">
        <v>145</v>
      </c>
      <c r="I69" s="41" t="s">
        <v>269</v>
      </c>
    </row>
    <row r="70" spans="1:9" ht="17.100000000000001" customHeight="1" x14ac:dyDescent="0.25">
      <c r="A70" s="39">
        <v>48</v>
      </c>
      <c r="B70" s="40" t="s">
        <v>78</v>
      </c>
      <c r="C70" s="40" t="s">
        <v>79</v>
      </c>
      <c r="D70" s="40">
        <v>17773549070</v>
      </c>
      <c r="E70" s="40" t="s">
        <v>151</v>
      </c>
      <c r="F70" s="40" t="s">
        <v>20</v>
      </c>
      <c r="G70" s="40" t="s">
        <v>77</v>
      </c>
      <c r="H70" s="40" t="s">
        <v>145</v>
      </c>
      <c r="I70" s="41" t="s">
        <v>270</v>
      </c>
    </row>
    <row r="71" spans="1:9" ht="17.100000000000001" customHeight="1" x14ac:dyDescent="0.25">
      <c r="A71" s="39">
        <v>49</v>
      </c>
      <c r="B71" s="40" t="s">
        <v>207</v>
      </c>
      <c r="C71" s="40" t="s">
        <v>51</v>
      </c>
      <c r="D71" s="40">
        <v>17755550308</v>
      </c>
      <c r="E71" s="40" t="s">
        <v>152</v>
      </c>
      <c r="F71" s="40" t="s">
        <v>23</v>
      </c>
      <c r="G71" s="40" t="s">
        <v>208</v>
      </c>
      <c r="H71" s="40" t="s">
        <v>145</v>
      </c>
      <c r="I71" s="41" t="s">
        <v>271</v>
      </c>
    </row>
    <row r="72" spans="1:9" ht="17.100000000000001" customHeight="1" x14ac:dyDescent="0.25">
      <c r="A72" s="39">
        <v>50</v>
      </c>
      <c r="B72" s="40" t="s">
        <v>203</v>
      </c>
      <c r="C72" s="40" t="s">
        <v>204</v>
      </c>
      <c r="D72" s="40">
        <v>24937311268</v>
      </c>
      <c r="E72" s="40" t="s">
        <v>152</v>
      </c>
      <c r="F72" s="40" t="s">
        <v>23</v>
      </c>
      <c r="G72" s="40" t="s">
        <v>6</v>
      </c>
      <c r="H72" s="40" t="s">
        <v>145</v>
      </c>
      <c r="I72" s="41" t="s">
        <v>272</v>
      </c>
    </row>
    <row r="73" spans="1:9" ht="17.100000000000001" customHeight="1" x14ac:dyDescent="0.25">
      <c r="A73" s="39">
        <v>51</v>
      </c>
      <c r="B73" s="40" t="s">
        <v>72</v>
      </c>
      <c r="C73" s="40" t="s">
        <v>73</v>
      </c>
      <c r="D73" s="40">
        <v>29932138568</v>
      </c>
      <c r="E73" s="40" t="s">
        <v>152</v>
      </c>
      <c r="F73" s="40" t="s">
        <v>20</v>
      </c>
      <c r="G73" s="40" t="s">
        <v>6</v>
      </c>
      <c r="H73" s="40" t="s">
        <v>145</v>
      </c>
      <c r="I73" s="41" t="s">
        <v>273</v>
      </c>
    </row>
    <row r="74" spans="1:9" ht="17.100000000000001" customHeight="1" x14ac:dyDescent="0.25">
      <c r="A74" s="39">
        <v>52</v>
      </c>
      <c r="B74" s="40" t="s">
        <v>205</v>
      </c>
      <c r="C74" s="40" t="s">
        <v>206</v>
      </c>
      <c r="D74" s="40">
        <v>33892033214</v>
      </c>
      <c r="E74" s="40" t="s">
        <v>152</v>
      </c>
      <c r="F74" s="40" t="s">
        <v>5</v>
      </c>
      <c r="G74" s="40" t="s">
        <v>6</v>
      </c>
      <c r="H74" s="40" t="s">
        <v>145</v>
      </c>
      <c r="I74" s="41" t="s">
        <v>274</v>
      </c>
    </row>
    <row r="75" spans="1:9" ht="17.100000000000001" customHeight="1" x14ac:dyDescent="0.25">
      <c r="A75" s="39">
        <v>53</v>
      </c>
      <c r="B75" s="40" t="s">
        <v>191</v>
      </c>
      <c r="C75" s="40" t="s">
        <v>192</v>
      </c>
      <c r="D75" s="40">
        <v>20263466818</v>
      </c>
      <c r="E75" s="40" t="s">
        <v>152</v>
      </c>
      <c r="F75" s="40" t="s">
        <v>23</v>
      </c>
      <c r="G75" s="40" t="s">
        <v>6</v>
      </c>
      <c r="H75" s="40" t="s">
        <v>146</v>
      </c>
      <c r="I75" s="41" t="s">
        <v>275</v>
      </c>
    </row>
    <row r="76" spans="1:9" ht="17.100000000000001" customHeight="1" x14ac:dyDescent="0.25">
      <c r="A76" s="39">
        <v>54</v>
      </c>
      <c r="B76" s="40" t="s">
        <v>193</v>
      </c>
      <c r="C76" s="40" t="s">
        <v>194</v>
      </c>
      <c r="D76" s="40">
        <v>34510012680</v>
      </c>
      <c r="E76" s="40" t="s">
        <v>152</v>
      </c>
      <c r="F76" s="40" t="s">
        <v>23</v>
      </c>
      <c r="G76" s="40" t="s">
        <v>6</v>
      </c>
      <c r="H76" s="40" t="s">
        <v>146</v>
      </c>
      <c r="I76" s="41" t="s">
        <v>276</v>
      </c>
    </row>
    <row r="77" spans="1:9" ht="17.100000000000001" customHeight="1" x14ac:dyDescent="0.25">
      <c r="A77" s="39">
        <v>55</v>
      </c>
      <c r="B77" s="40" t="s">
        <v>36</v>
      </c>
      <c r="C77" s="40" t="s">
        <v>60</v>
      </c>
      <c r="D77" s="40">
        <v>16522591056</v>
      </c>
      <c r="E77" s="40" t="s">
        <v>152</v>
      </c>
      <c r="F77" s="40" t="s">
        <v>23</v>
      </c>
      <c r="G77" s="40" t="s">
        <v>190</v>
      </c>
      <c r="H77" s="40" t="s">
        <v>146</v>
      </c>
      <c r="I77" s="41" t="s">
        <v>277</v>
      </c>
    </row>
    <row r="78" spans="1:9" ht="17.100000000000001" customHeight="1" x14ac:dyDescent="0.25">
      <c r="A78" s="39">
        <v>56</v>
      </c>
      <c r="B78" s="40" t="s">
        <v>61</v>
      </c>
      <c r="C78" s="40" t="s">
        <v>62</v>
      </c>
      <c r="D78" s="40">
        <v>27352230060</v>
      </c>
      <c r="E78" s="40" t="s">
        <v>152</v>
      </c>
      <c r="F78" s="40" t="s">
        <v>20</v>
      </c>
      <c r="G78" s="40" t="s">
        <v>6</v>
      </c>
      <c r="H78" s="40" t="s">
        <v>147</v>
      </c>
      <c r="I78" s="41" t="s">
        <v>278</v>
      </c>
    </row>
    <row r="79" spans="1:9" ht="17.100000000000001" customHeight="1" x14ac:dyDescent="0.25">
      <c r="A79" s="39">
        <v>57</v>
      </c>
      <c r="B79" s="40" t="s">
        <v>197</v>
      </c>
      <c r="C79" s="40" t="s">
        <v>198</v>
      </c>
      <c r="D79" s="40">
        <v>18616508162</v>
      </c>
      <c r="E79" s="40" t="s">
        <v>152</v>
      </c>
      <c r="F79" s="40" t="s">
        <v>5</v>
      </c>
      <c r="G79" s="40" t="s">
        <v>6</v>
      </c>
      <c r="H79" s="40" t="s">
        <v>147</v>
      </c>
      <c r="I79" s="41" t="s">
        <v>279</v>
      </c>
    </row>
    <row r="80" spans="1:9" ht="17.100000000000001" customHeight="1" x14ac:dyDescent="0.25">
      <c r="A80" s="39">
        <v>58</v>
      </c>
      <c r="B80" s="40" t="s">
        <v>195</v>
      </c>
      <c r="C80" s="40" t="s">
        <v>196</v>
      </c>
      <c r="D80" s="40">
        <v>13033727578</v>
      </c>
      <c r="E80" s="40" t="s">
        <v>152</v>
      </c>
      <c r="F80" s="40" t="s">
        <v>5</v>
      </c>
      <c r="G80" s="40" t="s">
        <v>6</v>
      </c>
      <c r="H80" s="40" t="s">
        <v>147</v>
      </c>
      <c r="I80" s="41" t="s">
        <v>280</v>
      </c>
    </row>
    <row r="81" spans="1:9" ht="17.100000000000001" customHeight="1" x14ac:dyDescent="0.25">
      <c r="A81" s="39">
        <v>59</v>
      </c>
      <c r="B81" s="40" t="s">
        <v>63</v>
      </c>
      <c r="C81" s="40" t="s">
        <v>64</v>
      </c>
      <c r="D81" s="40">
        <v>17128571282</v>
      </c>
      <c r="E81" s="40" t="s">
        <v>152</v>
      </c>
      <c r="F81" s="40" t="s">
        <v>20</v>
      </c>
      <c r="G81" s="40" t="s">
        <v>6</v>
      </c>
      <c r="H81" s="40" t="s">
        <v>147</v>
      </c>
      <c r="I81" s="41" t="s">
        <v>281</v>
      </c>
    </row>
    <row r="82" spans="1:9" ht="17.100000000000001" customHeight="1" x14ac:dyDescent="0.25">
      <c r="A82" s="39">
        <v>60</v>
      </c>
      <c r="B82" s="40" t="s">
        <v>65</v>
      </c>
      <c r="C82" s="40" t="s">
        <v>66</v>
      </c>
      <c r="D82" s="40">
        <v>27562223302</v>
      </c>
      <c r="E82" s="40" t="s">
        <v>152</v>
      </c>
      <c r="F82" s="40" t="s">
        <v>5</v>
      </c>
      <c r="G82" s="40" t="s">
        <v>67</v>
      </c>
      <c r="H82" s="40" t="s">
        <v>147</v>
      </c>
      <c r="I82" s="41" t="s">
        <v>282</v>
      </c>
    </row>
    <row r="83" spans="1:9" ht="17.100000000000001" customHeight="1" x14ac:dyDescent="0.25">
      <c r="A83" s="39">
        <v>61</v>
      </c>
      <c r="B83" s="40" t="s">
        <v>70</v>
      </c>
      <c r="C83" s="40" t="s">
        <v>71</v>
      </c>
      <c r="D83" s="40">
        <v>16942576572</v>
      </c>
      <c r="E83" s="40" t="s">
        <v>152</v>
      </c>
      <c r="F83" s="40" t="s">
        <v>5</v>
      </c>
      <c r="G83" s="40" t="s">
        <v>14</v>
      </c>
      <c r="H83" s="40" t="s">
        <v>147</v>
      </c>
      <c r="I83" s="41" t="s">
        <v>283</v>
      </c>
    </row>
    <row r="84" spans="1:9" ht="17.100000000000001" customHeight="1" x14ac:dyDescent="0.25">
      <c r="A84" s="39">
        <v>62</v>
      </c>
      <c r="B84" s="40" t="s">
        <v>199</v>
      </c>
      <c r="C84" s="40" t="s">
        <v>200</v>
      </c>
      <c r="D84" s="40">
        <v>25468287978</v>
      </c>
      <c r="E84" s="40" t="s">
        <v>152</v>
      </c>
      <c r="F84" s="40" t="s">
        <v>5</v>
      </c>
      <c r="G84" s="40" t="s">
        <v>6</v>
      </c>
      <c r="H84" s="40" t="s">
        <v>147</v>
      </c>
      <c r="I84" s="41" t="s">
        <v>284</v>
      </c>
    </row>
    <row r="85" spans="1:9" ht="17.100000000000001" customHeight="1" x14ac:dyDescent="0.25">
      <c r="A85" s="39">
        <v>63</v>
      </c>
      <c r="B85" s="40" t="s">
        <v>74</v>
      </c>
      <c r="C85" s="40" t="s">
        <v>75</v>
      </c>
      <c r="D85" s="40">
        <v>20392462446</v>
      </c>
      <c r="E85" s="40" t="s">
        <v>152</v>
      </c>
      <c r="F85" s="40" t="s">
        <v>20</v>
      </c>
      <c r="G85" s="40" t="s">
        <v>11</v>
      </c>
      <c r="H85" s="40" t="s">
        <v>147</v>
      </c>
      <c r="I85" s="41" t="s">
        <v>285</v>
      </c>
    </row>
    <row r="86" spans="1:9" ht="17.100000000000001" customHeight="1" x14ac:dyDescent="0.25">
      <c r="A86" s="39">
        <v>64</v>
      </c>
      <c r="B86" s="40" t="s">
        <v>219</v>
      </c>
      <c r="C86" s="40" t="s">
        <v>220</v>
      </c>
      <c r="D86" s="40">
        <v>11896745258</v>
      </c>
      <c r="E86" s="40" t="s">
        <v>152</v>
      </c>
      <c r="F86" s="40" t="s">
        <v>23</v>
      </c>
      <c r="G86" s="40" t="s">
        <v>210</v>
      </c>
      <c r="H86" s="40" t="s">
        <v>148</v>
      </c>
      <c r="I86" s="41" t="s">
        <v>286</v>
      </c>
    </row>
    <row r="87" spans="1:9" ht="17.100000000000001" customHeight="1" x14ac:dyDescent="0.25">
      <c r="A87" s="39">
        <v>65</v>
      </c>
      <c r="B87" s="40" t="s">
        <v>221</v>
      </c>
      <c r="C87" s="40" t="s">
        <v>222</v>
      </c>
      <c r="D87" s="40">
        <v>14746649416</v>
      </c>
      <c r="E87" s="40" t="s">
        <v>152</v>
      </c>
      <c r="F87" s="40" t="s">
        <v>23</v>
      </c>
      <c r="G87" s="40" t="s">
        <v>6</v>
      </c>
      <c r="H87" s="40" t="s">
        <v>148</v>
      </c>
      <c r="I87" s="41" t="s">
        <v>287</v>
      </c>
    </row>
    <row r="88" spans="1:9" ht="17.100000000000001" customHeight="1" x14ac:dyDescent="0.25">
      <c r="A88" s="39">
        <v>66</v>
      </c>
      <c r="B88" s="40" t="s">
        <v>48</v>
      </c>
      <c r="C88" s="40" t="s">
        <v>49</v>
      </c>
      <c r="D88" s="40">
        <v>17272567764</v>
      </c>
      <c r="E88" s="40" t="s">
        <v>152</v>
      </c>
      <c r="F88" s="40" t="s">
        <v>5</v>
      </c>
      <c r="G88" s="40" t="s">
        <v>17</v>
      </c>
      <c r="H88" s="40" t="s">
        <v>149</v>
      </c>
      <c r="I88" s="41" t="s">
        <v>288</v>
      </c>
    </row>
    <row r="89" spans="1:9" ht="17.100000000000001" customHeight="1" x14ac:dyDescent="0.25">
      <c r="A89" s="39">
        <v>67</v>
      </c>
      <c r="B89" s="40" t="s">
        <v>202</v>
      </c>
      <c r="C89" s="40" t="s">
        <v>189</v>
      </c>
      <c r="D89" s="40">
        <v>25099305812</v>
      </c>
      <c r="E89" s="40" t="s">
        <v>152</v>
      </c>
      <c r="F89" s="40" t="s">
        <v>5</v>
      </c>
      <c r="G89" s="40" t="s">
        <v>6</v>
      </c>
      <c r="H89" s="40" t="s">
        <v>149</v>
      </c>
      <c r="I89" s="41" t="s">
        <v>289</v>
      </c>
    </row>
    <row r="90" spans="1:9" ht="17.100000000000001" customHeight="1" x14ac:dyDescent="0.25">
      <c r="A90" s="39">
        <v>68</v>
      </c>
      <c r="B90" s="40" t="s">
        <v>201</v>
      </c>
      <c r="C90" s="40" t="s">
        <v>56</v>
      </c>
      <c r="D90" s="40">
        <v>24718317250</v>
      </c>
      <c r="E90" s="40" t="s">
        <v>152</v>
      </c>
      <c r="F90" s="40" t="s">
        <v>20</v>
      </c>
      <c r="G90" s="40" t="s">
        <v>190</v>
      </c>
      <c r="H90" s="40" t="s">
        <v>149</v>
      </c>
      <c r="I90" s="41" t="s">
        <v>290</v>
      </c>
    </row>
    <row r="91" spans="1:9" ht="17.100000000000001" customHeight="1" x14ac:dyDescent="0.25">
      <c r="A91" s="39">
        <v>69</v>
      </c>
      <c r="B91" s="40"/>
      <c r="C91" s="40"/>
      <c r="D91" s="40"/>
      <c r="E91" s="40"/>
      <c r="F91" s="40"/>
      <c r="G91" s="40"/>
      <c r="H91" s="40"/>
      <c r="I91" s="41"/>
    </row>
    <row r="92" spans="1:9" ht="17.100000000000001" customHeight="1" x14ac:dyDescent="0.25">
      <c r="A92" s="39">
        <v>70</v>
      </c>
      <c r="B92" s="40"/>
      <c r="C92" s="40"/>
      <c r="D92" s="40"/>
      <c r="E92" s="40"/>
      <c r="F92" s="40"/>
      <c r="G92" s="40"/>
      <c r="H92" s="40"/>
      <c r="I92" s="41"/>
    </row>
    <row r="93" spans="1:9" ht="17.100000000000001" customHeight="1" x14ac:dyDescent="0.25">
      <c r="A93" s="39">
        <v>71</v>
      </c>
      <c r="B93" s="40"/>
      <c r="C93" s="40"/>
      <c r="D93" s="40"/>
      <c r="E93" s="40"/>
      <c r="F93" s="40"/>
      <c r="G93" s="40"/>
      <c r="H93" s="40"/>
      <c r="I93" s="41"/>
    </row>
    <row r="94" spans="1:9" ht="17.100000000000001" customHeight="1" x14ac:dyDescent="0.25">
      <c r="A94" s="39">
        <v>72</v>
      </c>
      <c r="B94" s="40"/>
      <c r="C94" s="40"/>
      <c r="D94" s="40"/>
      <c r="E94" s="40"/>
      <c r="F94" s="40"/>
      <c r="G94" s="40"/>
      <c r="H94" s="40"/>
      <c r="I94" s="41"/>
    </row>
    <row r="95" spans="1:9" ht="17.100000000000001" customHeight="1" x14ac:dyDescent="0.25">
      <c r="A95" s="39">
        <v>73</v>
      </c>
      <c r="B95" s="40"/>
      <c r="C95" s="40"/>
      <c r="D95" s="40"/>
      <c r="E95" s="40"/>
      <c r="F95" s="40"/>
      <c r="G95" s="40"/>
      <c r="H95" s="40"/>
      <c r="I95" s="41"/>
    </row>
    <row r="96" spans="1:9" ht="17.100000000000001" customHeight="1" x14ac:dyDescent="0.25">
      <c r="A96" s="39">
        <v>74</v>
      </c>
      <c r="B96" s="40"/>
      <c r="C96" s="40"/>
      <c r="D96" s="40"/>
      <c r="E96" s="40"/>
      <c r="F96" s="40"/>
      <c r="G96" s="40"/>
      <c r="H96" s="40"/>
      <c r="I96" s="41"/>
    </row>
    <row r="97" spans="1:9" ht="17.100000000000001" customHeight="1" x14ac:dyDescent="0.25">
      <c r="A97" s="39">
        <v>75</v>
      </c>
      <c r="B97" s="40"/>
      <c r="C97" s="40"/>
      <c r="D97" s="40"/>
      <c r="E97" s="40"/>
      <c r="F97" s="40"/>
      <c r="G97" s="40"/>
      <c r="H97" s="40"/>
      <c r="I97" s="41"/>
    </row>
    <row r="98" spans="1:9" ht="17.100000000000001" customHeight="1" x14ac:dyDescent="0.25">
      <c r="A98" s="39">
        <v>76</v>
      </c>
      <c r="B98" s="40"/>
      <c r="C98" s="40"/>
      <c r="D98" s="40"/>
      <c r="E98" s="40"/>
      <c r="F98" s="40"/>
      <c r="G98" s="40"/>
      <c r="H98" s="40"/>
      <c r="I98" s="41"/>
    </row>
    <row r="99" spans="1:9" ht="17.100000000000001" customHeight="1" x14ac:dyDescent="0.25">
      <c r="A99" s="39">
        <v>77</v>
      </c>
      <c r="B99" s="40"/>
      <c r="C99" s="40"/>
      <c r="D99" s="40"/>
      <c r="E99" s="40"/>
      <c r="F99" s="40"/>
      <c r="G99" s="40"/>
      <c r="H99" s="40"/>
      <c r="I99" s="41"/>
    </row>
    <row r="100" spans="1:9" ht="17.100000000000001" customHeight="1" x14ac:dyDescent="0.25">
      <c r="A100" s="39">
        <v>78</v>
      </c>
      <c r="B100" s="40"/>
      <c r="C100" s="40"/>
      <c r="D100" s="40"/>
      <c r="E100" s="40"/>
      <c r="F100" s="40"/>
      <c r="G100" s="40"/>
      <c r="H100" s="40"/>
      <c r="I100" s="41"/>
    </row>
    <row r="101" spans="1:9" ht="17.100000000000001" customHeight="1" x14ac:dyDescent="0.25">
      <c r="A101" s="39">
        <v>79</v>
      </c>
      <c r="B101" s="40"/>
      <c r="C101" s="40"/>
      <c r="D101" s="40"/>
      <c r="E101" s="40"/>
      <c r="F101" s="40"/>
      <c r="G101" s="40"/>
      <c r="H101" s="40"/>
      <c r="I101" s="41"/>
    </row>
    <row r="102" spans="1:9" ht="17.100000000000001" customHeight="1" x14ac:dyDescent="0.25">
      <c r="A102" s="39">
        <v>80</v>
      </c>
      <c r="B102" s="40"/>
      <c r="C102" s="40"/>
      <c r="D102" s="40"/>
      <c r="E102" s="40"/>
      <c r="F102" s="40"/>
      <c r="G102" s="40"/>
      <c r="H102" s="40"/>
      <c r="I102" s="41"/>
    </row>
    <row r="103" spans="1:9" ht="17.100000000000001" customHeight="1" x14ac:dyDescent="0.25">
      <c r="A103" s="39">
        <v>81</v>
      </c>
      <c r="B103" s="40"/>
      <c r="C103" s="40"/>
      <c r="D103" s="40"/>
      <c r="E103" s="40"/>
      <c r="F103" s="40"/>
      <c r="G103" s="40"/>
      <c r="H103" s="40"/>
      <c r="I103" s="41"/>
    </row>
    <row r="104" spans="1:9" ht="17.100000000000001" customHeight="1" x14ac:dyDescent="0.25">
      <c r="A104" s="39">
        <v>82</v>
      </c>
      <c r="B104" s="40"/>
      <c r="C104" s="40"/>
      <c r="D104" s="40"/>
      <c r="E104" s="40"/>
      <c r="F104" s="40"/>
      <c r="G104" s="40"/>
      <c r="H104" s="40"/>
      <c r="I104" s="41"/>
    </row>
    <row r="105" spans="1:9" ht="17.100000000000001" customHeight="1" x14ac:dyDescent="0.25">
      <c r="A105" s="39">
        <v>83</v>
      </c>
      <c r="B105" s="40"/>
      <c r="C105" s="40"/>
      <c r="D105" s="40"/>
      <c r="E105" s="40"/>
      <c r="F105" s="40"/>
      <c r="G105" s="40"/>
      <c r="H105" s="40"/>
      <c r="I105" s="41"/>
    </row>
    <row r="106" spans="1:9" ht="17.100000000000001" customHeight="1" x14ac:dyDescent="0.25">
      <c r="A106" s="39">
        <v>84</v>
      </c>
      <c r="B106" s="40"/>
      <c r="C106" s="40"/>
      <c r="D106" s="40"/>
      <c r="E106" s="40"/>
      <c r="F106" s="40"/>
      <c r="G106" s="40"/>
      <c r="H106" s="40"/>
      <c r="I106" s="41"/>
    </row>
    <row r="107" spans="1:9" ht="17.100000000000001" customHeight="1" x14ac:dyDescent="0.25">
      <c r="A107" s="39">
        <v>85</v>
      </c>
      <c r="B107" s="40"/>
      <c r="C107" s="40"/>
      <c r="D107" s="40"/>
      <c r="E107" s="40"/>
      <c r="F107" s="40"/>
      <c r="G107" s="40"/>
      <c r="H107" s="40"/>
      <c r="I107" s="41"/>
    </row>
    <row r="108" spans="1:9" ht="17.100000000000001" customHeight="1" x14ac:dyDescent="0.25">
      <c r="A108" s="39">
        <v>86</v>
      </c>
      <c r="B108" s="40"/>
      <c r="C108" s="40"/>
      <c r="D108" s="40"/>
      <c r="E108" s="40"/>
      <c r="F108" s="40"/>
      <c r="G108" s="40"/>
      <c r="H108" s="40"/>
      <c r="I108" s="41"/>
    </row>
    <row r="109" spans="1:9" ht="17.100000000000001" customHeight="1" x14ac:dyDescent="0.25">
      <c r="A109" s="39">
        <v>87</v>
      </c>
      <c r="B109" s="40"/>
      <c r="C109" s="40"/>
      <c r="D109" s="40"/>
      <c r="E109" s="40"/>
      <c r="F109" s="40"/>
      <c r="G109" s="40"/>
      <c r="H109" s="40"/>
      <c r="I109" s="41"/>
    </row>
    <row r="110" spans="1:9" ht="17.100000000000001" customHeight="1" x14ac:dyDescent="0.25">
      <c r="A110" s="39">
        <v>88</v>
      </c>
      <c r="B110" s="40"/>
      <c r="C110" s="40"/>
      <c r="D110" s="40"/>
      <c r="E110" s="40"/>
      <c r="F110" s="40"/>
      <c r="G110" s="40"/>
      <c r="H110" s="40"/>
      <c r="I110" s="41"/>
    </row>
    <row r="111" spans="1:9" ht="17.100000000000001" customHeight="1" x14ac:dyDescent="0.25">
      <c r="A111" s="39">
        <v>89</v>
      </c>
      <c r="B111" s="40"/>
      <c r="C111" s="40"/>
      <c r="D111" s="40"/>
      <c r="E111" s="40"/>
      <c r="F111" s="40"/>
      <c r="G111" s="40"/>
      <c r="H111" s="40"/>
      <c r="I111" s="41"/>
    </row>
    <row r="112" spans="1:9" ht="17.100000000000001" customHeight="1" x14ac:dyDescent="0.25">
      <c r="A112" s="39">
        <v>90</v>
      </c>
      <c r="B112" s="40"/>
      <c r="C112" s="40"/>
      <c r="D112" s="40"/>
      <c r="E112" s="40"/>
      <c r="F112" s="40"/>
      <c r="G112" s="40"/>
      <c r="H112" s="40"/>
      <c r="I112" s="41"/>
    </row>
    <row r="113" spans="1:9" ht="17.100000000000001" customHeight="1" x14ac:dyDescent="0.25">
      <c r="A113" s="39">
        <v>91</v>
      </c>
      <c r="B113" s="40"/>
      <c r="C113" s="40"/>
      <c r="D113" s="40"/>
      <c r="E113" s="40"/>
      <c r="F113" s="40"/>
      <c r="G113" s="40"/>
      <c r="H113" s="40"/>
      <c r="I113" s="41"/>
    </row>
    <row r="114" spans="1:9" ht="17.100000000000001" customHeight="1" x14ac:dyDescent="0.25">
      <c r="A114" s="39">
        <v>92</v>
      </c>
      <c r="B114" s="40"/>
      <c r="C114" s="40"/>
      <c r="D114" s="40"/>
      <c r="E114" s="40"/>
      <c r="F114" s="40"/>
      <c r="G114" s="40"/>
      <c r="H114" s="40"/>
      <c r="I114" s="41"/>
    </row>
    <row r="115" spans="1:9" ht="17.100000000000001" customHeight="1" x14ac:dyDescent="0.25">
      <c r="A115" s="39">
        <v>93</v>
      </c>
      <c r="B115" s="40"/>
      <c r="C115" s="40"/>
      <c r="D115" s="40"/>
      <c r="E115" s="40"/>
      <c r="F115" s="40"/>
      <c r="G115" s="40"/>
      <c r="H115" s="40"/>
      <c r="I115" s="41"/>
    </row>
    <row r="116" spans="1:9" ht="17.100000000000001" customHeight="1" x14ac:dyDescent="0.25">
      <c r="A116" s="39">
        <v>94</v>
      </c>
      <c r="B116" s="40"/>
      <c r="C116" s="40"/>
      <c r="D116" s="40"/>
      <c r="E116" s="40"/>
      <c r="F116" s="40"/>
      <c r="G116" s="40"/>
      <c r="H116" s="40"/>
      <c r="I116" s="41"/>
    </row>
    <row r="117" spans="1:9" ht="17.100000000000001" customHeight="1" x14ac:dyDescent="0.25">
      <c r="A117" s="39">
        <v>95</v>
      </c>
      <c r="B117" s="40"/>
      <c r="C117" s="40"/>
      <c r="D117" s="40"/>
      <c r="E117" s="40"/>
      <c r="F117" s="40"/>
      <c r="G117" s="40"/>
      <c r="H117" s="40"/>
      <c r="I117" s="41"/>
    </row>
    <row r="118" spans="1:9" ht="17.100000000000001" customHeight="1" x14ac:dyDescent="0.25">
      <c r="A118" s="39">
        <v>96</v>
      </c>
      <c r="B118" s="40"/>
      <c r="C118" s="40"/>
      <c r="D118" s="40"/>
      <c r="E118" s="40"/>
      <c r="F118" s="40"/>
      <c r="G118" s="40"/>
      <c r="H118" s="40"/>
      <c r="I118" s="41"/>
    </row>
    <row r="119" spans="1:9" ht="17.100000000000001" customHeight="1" x14ac:dyDescent="0.25">
      <c r="A119" s="39">
        <v>97</v>
      </c>
      <c r="B119" s="40"/>
      <c r="C119" s="40"/>
      <c r="D119" s="40"/>
      <c r="E119" s="40"/>
      <c r="F119" s="40"/>
      <c r="G119" s="40"/>
      <c r="H119" s="40"/>
      <c r="I119" s="41"/>
    </row>
    <row r="120" spans="1:9" ht="17.100000000000001" customHeight="1" x14ac:dyDescent="0.25">
      <c r="A120" s="39">
        <v>98</v>
      </c>
      <c r="B120" s="40"/>
      <c r="C120" s="40"/>
      <c r="D120" s="40"/>
      <c r="E120" s="40"/>
      <c r="F120" s="40"/>
      <c r="G120" s="40"/>
      <c r="H120" s="40"/>
      <c r="I120" s="41"/>
    </row>
    <row r="121" spans="1:9" ht="17.100000000000001" customHeight="1" x14ac:dyDescent="0.25">
      <c r="A121" s="39">
        <v>99</v>
      </c>
      <c r="B121" s="40"/>
      <c r="C121" s="40"/>
      <c r="D121" s="40"/>
      <c r="E121" s="40"/>
      <c r="F121" s="40"/>
      <c r="G121" s="40"/>
      <c r="H121" s="40"/>
      <c r="I121" s="41"/>
    </row>
    <row r="122" spans="1:9" ht="17.100000000000001" customHeight="1" x14ac:dyDescent="0.25">
      <c r="A122" s="39">
        <v>100</v>
      </c>
      <c r="B122" s="40"/>
      <c r="C122" s="40"/>
      <c r="D122" s="40"/>
      <c r="E122" s="40"/>
      <c r="F122" s="40"/>
      <c r="G122" s="40"/>
      <c r="H122" s="40"/>
      <c r="I122" s="41"/>
    </row>
    <row r="123" spans="1:9" ht="17.100000000000001" customHeight="1" x14ac:dyDescent="0.25">
      <c r="A123" s="39">
        <v>101</v>
      </c>
      <c r="B123" s="40"/>
      <c r="C123" s="40"/>
      <c r="D123" s="40"/>
      <c r="E123" s="40"/>
      <c r="F123" s="40"/>
      <c r="G123" s="40"/>
      <c r="H123" s="40"/>
      <c r="I123" s="41"/>
    </row>
    <row r="124" spans="1:9" ht="17.100000000000001" customHeight="1" x14ac:dyDescent="0.25">
      <c r="A124" s="39">
        <v>102</v>
      </c>
      <c r="B124" s="40"/>
      <c r="C124" s="40"/>
      <c r="D124" s="40"/>
      <c r="E124" s="40"/>
      <c r="F124" s="40"/>
      <c r="G124" s="40"/>
      <c r="H124" s="40"/>
      <c r="I124" s="41"/>
    </row>
    <row r="125" spans="1:9" ht="17.100000000000001" customHeight="1" x14ac:dyDescent="0.25">
      <c r="A125" s="39">
        <v>103</v>
      </c>
      <c r="B125" s="40"/>
      <c r="C125" s="40"/>
      <c r="D125" s="40"/>
      <c r="E125" s="40"/>
      <c r="F125" s="40"/>
      <c r="G125" s="40"/>
      <c r="H125" s="40"/>
      <c r="I125" s="41"/>
    </row>
    <row r="126" spans="1:9" ht="17.100000000000001" customHeight="1" x14ac:dyDescent="0.25">
      <c r="A126" s="39">
        <v>104</v>
      </c>
      <c r="B126" s="40"/>
      <c r="C126" s="40"/>
      <c r="D126" s="40"/>
      <c r="E126" s="40"/>
      <c r="F126" s="40"/>
      <c r="G126" s="40"/>
      <c r="H126" s="40"/>
      <c r="I126" s="41"/>
    </row>
    <row r="127" spans="1:9" ht="17.100000000000001" customHeight="1" x14ac:dyDescent="0.25">
      <c r="A127" s="39">
        <v>105</v>
      </c>
      <c r="B127" s="40"/>
      <c r="C127" s="40"/>
      <c r="D127" s="40"/>
      <c r="E127" s="40"/>
      <c r="F127" s="40"/>
      <c r="G127" s="40"/>
      <c r="H127" s="40"/>
      <c r="I127" s="41"/>
    </row>
    <row r="128" spans="1:9" ht="17.100000000000001" customHeight="1" x14ac:dyDescent="0.25">
      <c r="A128" s="39">
        <v>106</v>
      </c>
      <c r="B128" s="40"/>
      <c r="C128" s="40"/>
      <c r="D128" s="40"/>
      <c r="E128" s="40"/>
      <c r="F128" s="40"/>
      <c r="G128" s="40"/>
      <c r="H128" s="40"/>
      <c r="I128" s="41"/>
    </row>
    <row r="129" spans="1:9" ht="17.100000000000001" customHeight="1" x14ac:dyDescent="0.25">
      <c r="A129" s="39">
        <v>107</v>
      </c>
      <c r="B129" s="40"/>
      <c r="C129" s="40"/>
      <c r="D129" s="40"/>
      <c r="E129" s="40"/>
      <c r="F129" s="40"/>
      <c r="G129" s="40"/>
      <c r="H129" s="40"/>
      <c r="I129" s="41"/>
    </row>
    <row r="130" spans="1:9" ht="17.100000000000001" customHeight="1" x14ac:dyDescent="0.25">
      <c r="A130" s="39">
        <v>108</v>
      </c>
      <c r="B130" s="40"/>
      <c r="C130" s="40"/>
      <c r="D130" s="40"/>
      <c r="E130" s="40"/>
      <c r="F130" s="40"/>
      <c r="G130" s="40"/>
      <c r="H130" s="40"/>
      <c r="I130" s="41"/>
    </row>
    <row r="131" spans="1:9" ht="17.100000000000001" customHeight="1" x14ac:dyDescent="0.25">
      <c r="A131" s="39">
        <v>109</v>
      </c>
      <c r="B131" s="40"/>
      <c r="C131" s="40"/>
      <c r="D131" s="40"/>
      <c r="E131" s="40"/>
      <c r="F131" s="40"/>
      <c r="G131" s="40"/>
      <c r="H131" s="40"/>
      <c r="I131" s="41"/>
    </row>
    <row r="132" spans="1:9" ht="17.100000000000001" customHeight="1" x14ac:dyDescent="0.25">
      <c r="A132" s="39">
        <v>110</v>
      </c>
      <c r="B132" s="40"/>
      <c r="C132" s="40"/>
      <c r="D132" s="40"/>
      <c r="E132" s="40"/>
      <c r="F132" s="40"/>
      <c r="G132" s="40"/>
      <c r="H132" s="40"/>
      <c r="I132" s="41"/>
    </row>
    <row r="133" spans="1:9" ht="17.100000000000001" customHeight="1" x14ac:dyDescent="0.25">
      <c r="A133" s="39">
        <v>111</v>
      </c>
      <c r="B133" s="40"/>
      <c r="C133" s="40"/>
      <c r="D133" s="40"/>
      <c r="E133" s="40"/>
      <c r="F133" s="40"/>
      <c r="G133" s="40"/>
      <c r="H133" s="40"/>
      <c r="I133" s="41"/>
    </row>
    <row r="134" spans="1:9" ht="17.100000000000001" customHeight="1" x14ac:dyDescent="0.25">
      <c r="A134" s="39">
        <v>112</v>
      </c>
      <c r="B134" s="40"/>
      <c r="C134" s="40"/>
      <c r="D134" s="40"/>
      <c r="E134" s="40"/>
      <c r="F134" s="40"/>
      <c r="G134" s="40"/>
      <c r="H134" s="40"/>
      <c r="I134" s="41"/>
    </row>
    <row r="135" spans="1:9" ht="17.100000000000001" customHeight="1" x14ac:dyDescent="0.25">
      <c r="A135" s="39">
        <v>113</v>
      </c>
      <c r="B135" s="40"/>
      <c r="C135" s="40"/>
      <c r="D135" s="40"/>
      <c r="E135" s="40"/>
      <c r="F135" s="40"/>
      <c r="G135" s="40"/>
      <c r="H135" s="40"/>
      <c r="I135" s="41"/>
    </row>
    <row r="136" spans="1:9" ht="17.100000000000001" customHeight="1" x14ac:dyDescent="0.25">
      <c r="A136" s="39">
        <v>114</v>
      </c>
      <c r="B136" s="40"/>
      <c r="C136" s="40"/>
      <c r="D136" s="40"/>
      <c r="E136" s="40"/>
      <c r="F136" s="40"/>
      <c r="G136" s="40"/>
      <c r="H136" s="40"/>
      <c r="I136" s="41"/>
    </row>
    <row r="137" spans="1:9" ht="17.100000000000001" customHeight="1" x14ac:dyDescent="0.25">
      <c r="A137" s="39">
        <v>115</v>
      </c>
      <c r="B137" s="40"/>
      <c r="C137" s="40"/>
      <c r="D137" s="40"/>
      <c r="E137" s="40"/>
      <c r="F137" s="40"/>
      <c r="G137" s="40"/>
      <c r="H137" s="40"/>
      <c r="I137" s="41"/>
    </row>
    <row r="138" spans="1:9" ht="17.100000000000001" customHeight="1" x14ac:dyDescent="0.25">
      <c r="A138" s="39">
        <v>116</v>
      </c>
      <c r="B138" s="40"/>
      <c r="C138" s="40"/>
      <c r="D138" s="40"/>
      <c r="E138" s="40"/>
      <c r="F138" s="40"/>
      <c r="G138" s="40"/>
      <c r="H138" s="40"/>
      <c r="I138" s="41"/>
    </row>
    <row r="139" spans="1:9" ht="17.100000000000001" customHeight="1" x14ac:dyDescent="0.25">
      <c r="A139" s="39">
        <v>117</v>
      </c>
      <c r="B139" s="40"/>
      <c r="C139" s="40"/>
      <c r="D139" s="40"/>
      <c r="E139" s="40"/>
      <c r="F139" s="40"/>
      <c r="G139" s="40"/>
      <c r="H139" s="40"/>
      <c r="I139" s="41"/>
    </row>
    <row r="140" spans="1:9" ht="17.100000000000001" customHeight="1" x14ac:dyDescent="0.25">
      <c r="A140" s="39">
        <v>118</v>
      </c>
      <c r="B140" s="40"/>
      <c r="C140" s="40"/>
      <c r="D140" s="40"/>
      <c r="E140" s="40"/>
      <c r="F140" s="40"/>
      <c r="G140" s="40"/>
      <c r="H140" s="40"/>
      <c r="I140" s="41"/>
    </row>
    <row r="141" spans="1:9" ht="17.100000000000001" customHeight="1" x14ac:dyDescent="0.25">
      <c r="A141" s="39">
        <v>119</v>
      </c>
      <c r="B141" s="40"/>
      <c r="C141" s="40"/>
      <c r="D141" s="40"/>
      <c r="E141" s="40"/>
      <c r="F141" s="40"/>
      <c r="G141" s="40"/>
      <c r="H141" s="40"/>
      <c r="I141" s="41"/>
    </row>
    <row r="142" spans="1:9" ht="17.100000000000001" customHeight="1" x14ac:dyDescent="0.25">
      <c r="A142" s="39">
        <v>120</v>
      </c>
      <c r="B142" s="40"/>
      <c r="C142" s="40"/>
      <c r="D142" s="40"/>
      <c r="E142" s="40"/>
      <c r="F142" s="40"/>
      <c r="G142" s="40"/>
      <c r="H142" s="40"/>
      <c r="I142" s="41"/>
    </row>
    <row r="143" spans="1:9" ht="17.100000000000001" customHeight="1" x14ac:dyDescent="0.25">
      <c r="A143" s="39">
        <v>121</v>
      </c>
      <c r="B143" s="40"/>
      <c r="C143" s="40"/>
      <c r="D143" s="40"/>
      <c r="E143" s="40"/>
      <c r="F143" s="40"/>
      <c r="G143" s="40"/>
      <c r="H143" s="40"/>
      <c r="I143" s="41"/>
    </row>
    <row r="144" spans="1:9" ht="17.100000000000001" customHeight="1" x14ac:dyDescent="0.25">
      <c r="A144" s="39">
        <v>122</v>
      </c>
      <c r="B144" s="40"/>
      <c r="C144" s="40"/>
      <c r="D144" s="40"/>
      <c r="E144" s="40"/>
      <c r="F144" s="40"/>
      <c r="G144" s="40"/>
      <c r="H144" s="40"/>
      <c r="I144" s="41"/>
    </row>
    <row r="145" spans="1:9" ht="17.100000000000001" customHeight="1" x14ac:dyDescent="0.25">
      <c r="A145" s="39">
        <v>123</v>
      </c>
      <c r="B145" s="40"/>
      <c r="C145" s="40"/>
      <c r="D145" s="40"/>
      <c r="E145" s="40"/>
      <c r="F145" s="40"/>
      <c r="G145" s="40"/>
      <c r="H145" s="40"/>
      <c r="I145" s="41"/>
    </row>
    <row r="146" spans="1:9" ht="17.100000000000001" customHeight="1" x14ac:dyDescent="0.25">
      <c r="A146" s="39">
        <v>124</v>
      </c>
      <c r="B146" s="40"/>
      <c r="C146" s="40"/>
      <c r="D146" s="40"/>
      <c r="E146" s="40"/>
      <c r="F146" s="40"/>
      <c r="G146" s="40"/>
      <c r="H146" s="40"/>
      <c r="I146" s="41"/>
    </row>
    <row r="147" spans="1:9" ht="17.100000000000001" customHeight="1" x14ac:dyDescent="0.25">
      <c r="A147" s="39">
        <v>125</v>
      </c>
      <c r="B147" s="40"/>
      <c r="C147" s="40"/>
      <c r="D147" s="40"/>
      <c r="E147" s="40"/>
      <c r="F147" s="40"/>
      <c r="G147" s="40"/>
      <c r="H147" s="40"/>
      <c r="I147" s="41"/>
    </row>
    <row r="148" spans="1:9" ht="17.100000000000001" customHeight="1" x14ac:dyDescent="0.25">
      <c r="A148" s="39">
        <v>126</v>
      </c>
      <c r="B148" s="40"/>
      <c r="C148" s="40"/>
      <c r="D148" s="40"/>
      <c r="E148" s="40"/>
      <c r="F148" s="40"/>
      <c r="G148" s="40"/>
      <c r="H148" s="40"/>
      <c r="I148" s="41"/>
    </row>
    <row r="149" spans="1:9" ht="17.100000000000001" customHeight="1" x14ac:dyDescent="0.25">
      <c r="A149" s="39">
        <v>127</v>
      </c>
      <c r="B149" s="40"/>
      <c r="C149" s="40"/>
      <c r="D149" s="40"/>
      <c r="E149" s="40"/>
      <c r="F149" s="40"/>
      <c r="G149" s="40"/>
      <c r="H149" s="40"/>
      <c r="I149" s="41"/>
    </row>
    <row r="150" spans="1:9" ht="17.100000000000001" customHeight="1" x14ac:dyDescent="0.25">
      <c r="A150" s="39">
        <v>128</v>
      </c>
      <c r="B150" s="40"/>
      <c r="C150" s="40"/>
      <c r="D150" s="40"/>
      <c r="E150" s="40"/>
      <c r="F150" s="40"/>
      <c r="G150" s="40"/>
      <c r="H150" s="40"/>
      <c r="I150" s="41"/>
    </row>
    <row r="151" spans="1:9" ht="17.100000000000001" customHeight="1" x14ac:dyDescent="0.25">
      <c r="A151" s="39">
        <v>129</v>
      </c>
      <c r="B151" s="40"/>
      <c r="C151" s="40"/>
      <c r="D151" s="40"/>
      <c r="E151" s="40"/>
      <c r="F151" s="40"/>
      <c r="G151" s="40"/>
      <c r="H151" s="40"/>
      <c r="I151" s="41"/>
    </row>
    <row r="152" spans="1:9" ht="17.100000000000001" customHeight="1" x14ac:dyDescent="0.25">
      <c r="A152" s="39">
        <v>130</v>
      </c>
      <c r="B152" s="40"/>
      <c r="C152" s="40"/>
      <c r="D152" s="40"/>
      <c r="E152" s="40"/>
      <c r="F152" s="40"/>
      <c r="G152" s="40"/>
      <c r="H152" s="40"/>
      <c r="I152" s="41"/>
    </row>
    <row r="153" spans="1:9" ht="17.100000000000001" customHeight="1" x14ac:dyDescent="0.25">
      <c r="A153" s="39">
        <v>131</v>
      </c>
      <c r="B153" s="40"/>
      <c r="C153" s="40"/>
      <c r="D153" s="40"/>
      <c r="E153" s="40"/>
      <c r="F153" s="40"/>
      <c r="G153" s="40"/>
      <c r="H153" s="40"/>
      <c r="I153" s="41"/>
    </row>
    <row r="154" spans="1:9" ht="17.100000000000001" customHeight="1" x14ac:dyDescent="0.25">
      <c r="A154" s="39">
        <v>132</v>
      </c>
      <c r="B154" s="40"/>
      <c r="C154" s="40"/>
      <c r="D154" s="40"/>
      <c r="E154" s="40"/>
      <c r="F154" s="40"/>
      <c r="G154" s="40"/>
      <c r="H154" s="40"/>
      <c r="I154" s="41"/>
    </row>
    <row r="155" spans="1:9" ht="17.100000000000001" customHeight="1" x14ac:dyDescent="0.25">
      <c r="A155" s="39">
        <v>133</v>
      </c>
      <c r="B155" s="40"/>
      <c r="C155" s="40"/>
      <c r="D155" s="40"/>
      <c r="E155" s="40"/>
      <c r="F155" s="40"/>
      <c r="G155" s="40"/>
      <c r="H155" s="40"/>
      <c r="I155" s="41"/>
    </row>
    <row r="156" spans="1:9" ht="17.100000000000001" customHeight="1" x14ac:dyDescent="0.25">
      <c r="A156" s="39">
        <v>134</v>
      </c>
      <c r="B156" s="40"/>
      <c r="C156" s="40"/>
      <c r="D156" s="40"/>
      <c r="E156" s="40"/>
      <c r="F156" s="40"/>
      <c r="G156" s="40"/>
      <c r="H156" s="40"/>
      <c r="I156" s="41"/>
    </row>
    <row r="157" spans="1:9" ht="17.100000000000001" customHeight="1" x14ac:dyDescent="0.25">
      <c r="A157" s="39">
        <v>135</v>
      </c>
      <c r="B157" s="40"/>
      <c r="C157" s="40"/>
      <c r="D157" s="40"/>
      <c r="E157" s="40"/>
      <c r="F157" s="40"/>
      <c r="G157" s="40"/>
      <c r="H157" s="40"/>
      <c r="I157" s="41"/>
    </row>
    <row r="158" spans="1:9" ht="17.100000000000001" customHeight="1" x14ac:dyDescent="0.25">
      <c r="A158" s="39">
        <v>136</v>
      </c>
      <c r="B158" s="40"/>
      <c r="C158" s="40"/>
      <c r="D158" s="40"/>
      <c r="E158" s="40"/>
      <c r="F158" s="40"/>
      <c r="G158" s="40"/>
      <c r="H158" s="40"/>
      <c r="I158" s="41"/>
    </row>
    <row r="159" spans="1:9" ht="17.100000000000001" customHeight="1" x14ac:dyDescent="0.25">
      <c r="A159" s="39">
        <v>137</v>
      </c>
      <c r="B159" s="40"/>
      <c r="C159" s="40"/>
      <c r="D159" s="40"/>
      <c r="E159" s="40"/>
      <c r="F159" s="40"/>
      <c r="G159" s="40"/>
      <c r="H159" s="40"/>
      <c r="I159" s="41"/>
    </row>
    <row r="160" spans="1:9" ht="17.100000000000001" customHeight="1" x14ac:dyDescent="0.25">
      <c r="A160" s="39">
        <v>138</v>
      </c>
      <c r="B160" s="40"/>
      <c r="C160" s="40"/>
      <c r="D160" s="40"/>
      <c r="E160" s="40"/>
      <c r="F160" s="40"/>
      <c r="G160" s="40"/>
      <c r="H160" s="40"/>
      <c r="I160" s="41"/>
    </row>
    <row r="161" spans="1:9" ht="17.100000000000001" customHeight="1" x14ac:dyDescent="0.25">
      <c r="A161" s="39">
        <v>139</v>
      </c>
      <c r="B161" s="40"/>
      <c r="C161" s="40"/>
      <c r="D161" s="40"/>
      <c r="E161" s="40"/>
      <c r="F161" s="40"/>
      <c r="G161" s="40"/>
      <c r="H161" s="40"/>
      <c r="I161" s="41"/>
    </row>
    <row r="162" spans="1:9" ht="17.100000000000001" customHeight="1" x14ac:dyDescent="0.25">
      <c r="A162" s="39">
        <v>140</v>
      </c>
      <c r="B162" s="40"/>
      <c r="C162" s="40"/>
      <c r="D162" s="40"/>
      <c r="E162" s="40"/>
      <c r="F162" s="40"/>
      <c r="G162" s="40"/>
      <c r="H162" s="40"/>
      <c r="I162" s="41"/>
    </row>
    <row r="163" spans="1:9" ht="17.100000000000001" customHeight="1" x14ac:dyDescent="0.25">
      <c r="A163" s="39">
        <v>141</v>
      </c>
      <c r="B163" s="40"/>
      <c r="C163" s="40"/>
      <c r="D163" s="40"/>
      <c r="E163" s="40"/>
      <c r="F163" s="40"/>
      <c r="G163" s="40"/>
      <c r="H163" s="40"/>
      <c r="I163" s="41"/>
    </row>
    <row r="164" spans="1:9" ht="17.100000000000001" customHeight="1" x14ac:dyDescent="0.25">
      <c r="A164" s="39">
        <v>142</v>
      </c>
      <c r="B164" s="40"/>
      <c r="C164" s="40"/>
      <c r="D164" s="40"/>
      <c r="E164" s="40"/>
      <c r="F164" s="40"/>
      <c r="G164" s="40"/>
      <c r="H164" s="40"/>
      <c r="I164" s="41"/>
    </row>
    <row r="165" spans="1:9" ht="17.100000000000001" customHeight="1" x14ac:dyDescent="0.25">
      <c r="A165" s="39">
        <v>143</v>
      </c>
      <c r="B165" s="40"/>
      <c r="C165" s="40"/>
      <c r="D165" s="40"/>
      <c r="E165" s="40"/>
      <c r="F165" s="40"/>
      <c r="G165" s="40"/>
      <c r="H165" s="40"/>
      <c r="I165" s="41"/>
    </row>
    <row r="166" spans="1:9" ht="17.100000000000001" customHeight="1" x14ac:dyDescent="0.25">
      <c r="A166" s="39">
        <v>144</v>
      </c>
      <c r="B166" s="40"/>
      <c r="C166" s="40"/>
      <c r="D166" s="40"/>
      <c r="E166" s="40"/>
      <c r="F166" s="40"/>
      <c r="G166" s="40"/>
      <c r="H166" s="40"/>
      <c r="I166" s="41"/>
    </row>
    <row r="167" spans="1:9" ht="17.100000000000001" customHeight="1" x14ac:dyDescent="0.25">
      <c r="A167" s="39">
        <v>145</v>
      </c>
      <c r="B167" s="40"/>
      <c r="C167" s="40"/>
      <c r="D167" s="40"/>
      <c r="E167" s="40"/>
      <c r="F167" s="40"/>
      <c r="G167" s="40"/>
      <c r="H167" s="40"/>
      <c r="I167" s="41"/>
    </row>
    <row r="168" spans="1:9" ht="17.100000000000001" customHeight="1" x14ac:dyDescent="0.25">
      <c r="A168" s="39">
        <v>146</v>
      </c>
      <c r="B168" s="40"/>
      <c r="C168" s="40"/>
      <c r="D168" s="40"/>
      <c r="E168" s="40"/>
      <c r="F168" s="40"/>
      <c r="G168" s="40"/>
      <c r="H168" s="40"/>
      <c r="I168" s="41"/>
    </row>
    <row r="169" spans="1:9" ht="17.100000000000001" customHeight="1" x14ac:dyDescent="0.25">
      <c r="A169" s="39">
        <v>147</v>
      </c>
      <c r="B169" s="40"/>
      <c r="C169" s="40"/>
      <c r="D169" s="40"/>
      <c r="E169" s="40"/>
      <c r="F169" s="40"/>
      <c r="G169" s="40"/>
      <c r="H169" s="40"/>
      <c r="I169" s="41"/>
    </row>
    <row r="170" spans="1:9" ht="17.100000000000001" customHeight="1" x14ac:dyDescent="0.25">
      <c r="A170" s="39">
        <v>148</v>
      </c>
      <c r="B170" s="40"/>
      <c r="C170" s="40"/>
      <c r="D170" s="40"/>
      <c r="E170" s="40"/>
      <c r="F170" s="40"/>
      <c r="G170" s="40"/>
      <c r="H170" s="40"/>
      <c r="I170" s="41"/>
    </row>
    <row r="171" spans="1:9" ht="17.100000000000001" customHeight="1" x14ac:dyDescent="0.25">
      <c r="A171" s="39">
        <v>149</v>
      </c>
      <c r="B171" s="40"/>
      <c r="C171" s="40"/>
      <c r="D171" s="40"/>
      <c r="E171" s="40"/>
      <c r="F171" s="40"/>
      <c r="G171" s="40"/>
      <c r="H171" s="40"/>
      <c r="I171" s="41"/>
    </row>
    <row r="172" spans="1:9" ht="17.100000000000001" customHeight="1" x14ac:dyDescent="0.25">
      <c r="A172" s="39">
        <v>150</v>
      </c>
      <c r="B172" s="40"/>
      <c r="C172" s="40"/>
      <c r="D172" s="40"/>
      <c r="E172" s="40"/>
      <c r="F172" s="40"/>
      <c r="G172" s="40"/>
      <c r="H172" s="40"/>
      <c r="I172" s="41"/>
    </row>
    <row r="173" spans="1:9" ht="17.100000000000001" customHeight="1" x14ac:dyDescent="0.25">
      <c r="A173" s="39">
        <v>151</v>
      </c>
      <c r="B173" s="40"/>
      <c r="C173" s="40"/>
      <c r="D173" s="40"/>
      <c r="E173" s="40"/>
      <c r="F173" s="40"/>
      <c r="G173" s="40"/>
      <c r="H173" s="40"/>
      <c r="I173" s="41"/>
    </row>
    <row r="174" spans="1:9" ht="17.100000000000001" customHeight="1" x14ac:dyDescent="0.25">
      <c r="A174" s="39">
        <v>152</v>
      </c>
      <c r="B174" s="40"/>
      <c r="C174" s="40"/>
      <c r="D174" s="40"/>
      <c r="E174" s="40"/>
      <c r="F174" s="40"/>
      <c r="G174" s="40"/>
      <c r="H174" s="40"/>
      <c r="I174" s="41"/>
    </row>
    <row r="175" spans="1:9" ht="17.100000000000001" customHeight="1" x14ac:dyDescent="0.25">
      <c r="A175" s="39">
        <v>153</v>
      </c>
      <c r="B175" s="40"/>
      <c r="C175" s="40"/>
      <c r="D175" s="40"/>
      <c r="E175" s="40"/>
      <c r="F175" s="40"/>
      <c r="G175" s="40"/>
      <c r="H175" s="40"/>
      <c r="I175" s="41"/>
    </row>
    <row r="176" spans="1:9" ht="17.100000000000001" customHeight="1" x14ac:dyDescent="0.25">
      <c r="A176" s="39">
        <v>154</v>
      </c>
      <c r="B176" s="40"/>
      <c r="C176" s="40"/>
      <c r="D176" s="40"/>
      <c r="E176" s="40"/>
      <c r="F176" s="40"/>
      <c r="G176" s="40"/>
      <c r="H176" s="40"/>
      <c r="I176" s="41"/>
    </row>
    <row r="177" spans="1:9" ht="17.100000000000001" customHeight="1" x14ac:dyDescent="0.25">
      <c r="A177" s="39">
        <v>155</v>
      </c>
      <c r="B177" s="40"/>
      <c r="C177" s="40"/>
      <c r="D177" s="40"/>
      <c r="E177" s="40"/>
      <c r="F177" s="40"/>
      <c r="G177" s="40"/>
      <c r="H177" s="40"/>
      <c r="I177" s="41"/>
    </row>
    <row r="178" spans="1:9" ht="17.100000000000001" customHeight="1" x14ac:dyDescent="0.25">
      <c r="A178" s="39">
        <v>156</v>
      </c>
      <c r="B178" s="40"/>
      <c r="C178" s="40"/>
      <c r="D178" s="40"/>
      <c r="E178" s="40"/>
      <c r="F178" s="40"/>
      <c r="G178" s="40"/>
      <c r="H178" s="40"/>
      <c r="I178" s="41"/>
    </row>
    <row r="179" spans="1:9" ht="17.100000000000001" customHeight="1" x14ac:dyDescent="0.25">
      <c r="A179" s="39">
        <v>157</v>
      </c>
      <c r="B179" s="40"/>
      <c r="C179" s="40"/>
      <c r="D179" s="40"/>
      <c r="E179" s="40"/>
      <c r="F179" s="40"/>
      <c r="G179" s="40"/>
      <c r="H179" s="40"/>
      <c r="I179" s="41"/>
    </row>
    <row r="180" spans="1:9" ht="17.100000000000001" customHeight="1" x14ac:dyDescent="0.25">
      <c r="A180" s="39">
        <v>158</v>
      </c>
      <c r="B180" s="40"/>
      <c r="C180" s="40"/>
      <c r="D180" s="40"/>
      <c r="E180" s="40"/>
      <c r="F180" s="40"/>
      <c r="G180" s="40"/>
      <c r="H180" s="40"/>
      <c r="I180" s="41"/>
    </row>
    <row r="181" spans="1:9" ht="17.100000000000001" customHeight="1" x14ac:dyDescent="0.25">
      <c r="A181" s="39">
        <v>159</v>
      </c>
      <c r="B181" s="40"/>
      <c r="C181" s="40"/>
      <c r="D181" s="40"/>
      <c r="E181" s="40"/>
      <c r="F181" s="40"/>
      <c r="G181" s="40"/>
      <c r="H181" s="40"/>
      <c r="I181" s="41"/>
    </row>
    <row r="182" spans="1:9" ht="17.100000000000001" customHeight="1" x14ac:dyDescent="0.25">
      <c r="A182" s="39">
        <v>160</v>
      </c>
      <c r="B182" s="40"/>
      <c r="C182" s="40"/>
      <c r="D182" s="40"/>
      <c r="E182" s="40"/>
      <c r="F182" s="40"/>
      <c r="G182" s="40"/>
      <c r="H182" s="40"/>
      <c r="I182" s="41"/>
    </row>
    <row r="183" spans="1:9" ht="17.100000000000001" customHeight="1" x14ac:dyDescent="0.25">
      <c r="A183" s="39">
        <v>161</v>
      </c>
      <c r="B183" s="40"/>
      <c r="C183" s="40"/>
      <c r="D183" s="40"/>
      <c r="E183" s="40"/>
      <c r="F183" s="40"/>
      <c r="G183" s="40"/>
      <c r="H183" s="40"/>
      <c r="I183" s="41"/>
    </row>
    <row r="184" spans="1:9" ht="17.100000000000001" customHeight="1" x14ac:dyDescent="0.25">
      <c r="A184" s="39">
        <v>162</v>
      </c>
      <c r="B184" s="40"/>
      <c r="C184" s="40"/>
      <c r="D184" s="40"/>
      <c r="E184" s="40"/>
      <c r="F184" s="40"/>
      <c r="G184" s="40"/>
      <c r="H184" s="40"/>
      <c r="I184" s="41"/>
    </row>
    <row r="185" spans="1:9" ht="17.100000000000001" customHeight="1" x14ac:dyDescent="0.25">
      <c r="A185" s="39">
        <v>163</v>
      </c>
      <c r="B185" s="40"/>
      <c r="C185" s="40"/>
      <c r="D185" s="40"/>
      <c r="E185" s="40"/>
      <c r="F185" s="40"/>
      <c r="G185" s="40"/>
      <c r="H185" s="40"/>
      <c r="I185" s="41"/>
    </row>
    <row r="186" spans="1:9" ht="17.100000000000001" customHeight="1" x14ac:dyDescent="0.25">
      <c r="A186" s="39">
        <v>164</v>
      </c>
      <c r="B186" s="40"/>
      <c r="C186" s="40"/>
      <c r="D186" s="40"/>
      <c r="E186" s="40"/>
      <c r="F186" s="40"/>
      <c r="G186" s="40"/>
      <c r="H186" s="40"/>
      <c r="I186" s="41"/>
    </row>
    <row r="187" spans="1:9" ht="17.100000000000001" customHeight="1" x14ac:dyDescent="0.25">
      <c r="A187" s="39">
        <v>165</v>
      </c>
      <c r="B187" s="40"/>
      <c r="C187" s="40"/>
      <c r="D187" s="40"/>
      <c r="E187" s="40"/>
      <c r="F187" s="40"/>
      <c r="G187" s="40"/>
      <c r="H187" s="40"/>
      <c r="I187" s="41"/>
    </row>
    <row r="188" spans="1:9" ht="17.100000000000001" customHeight="1" x14ac:dyDescent="0.25">
      <c r="A188" s="39">
        <v>166</v>
      </c>
      <c r="B188" s="40"/>
      <c r="C188" s="40"/>
      <c r="D188" s="40"/>
      <c r="E188" s="40"/>
      <c r="F188" s="40"/>
      <c r="G188" s="40"/>
      <c r="H188" s="40"/>
      <c r="I188" s="41"/>
    </row>
    <row r="189" spans="1:9" ht="17.100000000000001" customHeight="1" x14ac:dyDescent="0.25">
      <c r="A189" s="39">
        <v>167</v>
      </c>
      <c r="B189" s="40"/>
      <c r="C189" s="40"/>
      <c r="D189" s="40"/>
      <c r="E189" s="40"/>
      <c r="F189" s="40"/>
      <c r="G189" s="40"/>
      <c r="H189" s="40"/>
      <c r="I189" s="41"/>
    </row>
    <row r="190" spans="1:9" ht="17.100000000000001" customHeight="1" x14ac:dyDescent="0.25">
      <c r="A190" s="39">
        <v>168</v>
      </c>
      <c r="B190" s="40"/>
      <c r="C190" s="40"/>
      <c r="D190" s="40"/>
      <c r="E190" s="40"/>
      <c r="F190" s="40"/>
      <c r="G190" s="40"/>
      <c r="H190" s="40"/>
      <c r="I190" s="41"/>
    </row>
    <row r="191" spans="1:9" ht="17.100000000000001" customHeight="1" x14ac:dyDescent="0.25">
      <c r="A191" s="39">
        <v>169</v>
      </c>
      <c r="B191" s="40"/>
      <c r="C191" s="40"/>
      <c r="D191" s="40"/>
      <c r="E191" s="40"/>
      <c r="F191" s="40"/>
      <c r="G191" s="40"/>
      <c r="H191" s="40"/>
      <c r="I191" s="41"/>
    </row>
    <row r="192" spans="1:9" ht="17.100000000000001" customHeight="1" x14ac:dyDescent="0.25">
      <c r="A192" s="39">
        <v>170</v>
      </c>
      <c r="B192" s="40"/>
      <c r="C192" s="40"/>
      <c r="D192" s="40"/>
      <c r="E192" s="40"/>
      <c r="F192" s="40"/>
      <c r="G192" s="40"/>
      <c r="H192" s="40"/>
      <c r="I192" s="41"/>
    </row>
    <row r="193" spans="1:9" ht="17.100000000000001" customHeight="1" x14ac:dyDescent="0.25">
      <c r="A193" s="39">
        <v>171</v>
      </c>
      <c r="B193" s="40"/>
      <c r="C193" s="40"/>
      <c r="D193" s="40"/>
      <c r="E193" s="40"/>
      <c r="F193" s="40"/>
      <c r="G193" s="40"/>
      <c r="H193" s="40"/>
      <c r="I193" s="41"/>
    </row>
    <row r="194" spans="1:9" ht="17.100000000000001" customHeight="1" x14ac:dyDescent="0.25">
      <c r="A194" s="39">
        <v>172</v>
      </c>
      <c r="B194" s="40"/>
      <c r="C194" s="40"/>
      <c r="D194" s="40"/>
      <c r="E194" s="40"/>
      <c r="F194" s="40"/>
      <c r="G194" s="40"/>
      <c r="H194" s="40"/>
      <c r="I194" s="41"/>
    </row>
    <row r="195" spans="1:9" ht="17.100000000000001" customHeight="1" x14ac:dyDescent="0.25">
      <c r="A195" s="39">
        <v>173</v>
      </c>
      <c r="B195" s="40"/>
      <c r="C195" s="40"/>
      <c r="D195" s="40"/>
      <c r="E195" s="40"/>
      <c r="F195" s="40"/>
      <c r="G195" s="40"/>
      <c r="H195" s="40"/>
      <c r="I195" s="41"/>
    </row>
    <row r="196" spans="1:9" ht="17.100000000000001" customHeight="1" x14ac:dyDescent="0.25">
      <c r="A196" s="39">
        <v>174</v>
      </c>
      <c r="B196" s="40"/>
      <c r="C196" s="40"/>
      <c r="D196" s="40"/>
      <c r="E196" s="40"/>
      <c r="F196" s="40"/>
      <c r="G196" s="40"/>
      <c r="H196" s="40"/>
      <c r="I196" s="41"/>
    </row>
    <row r="197" spans="1:9" ht="17.100000000000001" customHeight="1" x14ac:dyDescent="0.25">
      <c r="A197" s="39">
        <v>175</v>
      </c>
      <c r="B197" s="40"/>
      <c r="C197" s="40"/>
      <c r="D197" s="40"/>
      <c r="E197" s="40"/>
      <c r="F197" s="40"/>
      <c r="G197" s="40"/>
      <c r="H197" s="40"/>
      <c r="I197" s="41"/>
    </row>
    <row r="198" spans="1:9" ht="17.100000000000001" customHeight="1" x14ac:dyDescent="0.25">
      <c r="A198" s="39">
        <v>176</v>
      </c>
      <c r="B198" s="40"/>
      <c r="C198" s="40"/>
      <c r="D198" s="40"/>
      <c r="E198" s="40"/>
      <c r="F198" s="40"/>
      <c r="G198" s="40"/>
      <c r="H198" s="40"/>
      <c r="I198" s="41"/>
    </row>
    <row r="199" spans="1:9" ht="17.100000000000001" customHeight="1" x14ac:dyDescent="0.25">
      <c r="A199" s="39">
        <v>177</v>
      </c>
      <c r="B199" s="40"/>
      <c r="C199" s="40"/>
      <c r="D199" s="40"/>
      <c r="E199" s="40"/>
      <c r="F199" s="40"/>
      <c r="G199" s="40"/>
      <c r="H199" s="40"/>
      <c r="I199" s="41"/>
    </row>
    <row r="200" spans="1:9" ht="17.100000000000001" customHeight="1" x14ac:dyDescent="0.25">
      <c r="A200" s="39">
        <v>178</v>
      </c>
      <c r="B200" s="40"/>
      <c r="C200" s="40"/>
      <c r="D200" s="40"/>
      <c r="E200" s="40"/>
      <c r="F200" s="40"/>
      <c r="G200" s="40"/>
      <c r="H200" s="40"/>
      <c r="I200" s="41"/>
    </row>
    <row r="201" spans="1:9" ht="17.100000000000001" customHeight="1" x14ac:dyDescent="0.25">
      <c r="A201" s="39">
        <v>179</v>
      </c>
      <c r="B201" s="40"/>
      <c r="C201" s="40"/>
      <c r="D201" s="40"/>
      <c r="E201" s="40"/>
      <c r="F201" s="40"/>
      <c r="G201" s="40"/>
      <c r="H201" s="40"/>
      <c r="I201" s="41"/>
    </row>
    <row r="202" spans="1:9" ht="17.100000000000001" customHeight="1" x14ac:dyDescent="0.25">
      <c r="A202" s="39">
        <v>180</v>
      </c>
      <c r="B202" s="40"/>
      <c r="C202" s="40"/>
      <c r="D202" s="40"/>
      <c r="E202" s="40"/>
      <c r="F202" s="40"/>
      <c r="G202" s="40"/>
      <c r="H202" s="40"/>
      <c r="I202" s="41"/>
    </row>
    <row r="203" spans="1:9" ht="17.100000000000001" customHeight="1" x14ac:dyDescent="0.25">
      <c r="A203" s="39">
        <v>181</v>
      </c>
      <c r="B203" s="40"/>
      <c r="C203" s="40"/>
      <c r="D203" s="40"/>
      <c r="E203" s="40"/>
      <c r="F203" s="40"/>
      <c r="G203" s="40"/>
      <c r="H203" s="40"/>
      <c r="I203" s="41"/>
    </row>
    <row r="204" spans="1:9" ht="17.100000000000001" customHeight="1" x14ac:dyDescent="0.25">
      <c r="A204" s="39">
        <v>182</v>
      </c>
      <c r="B204" s="40"/>
      <c r="C204" s="40"/>
      <c r="D204" s="40"/>
      <c r="E204" s="40"/>
      <c r="F204" s="40"/>
      <c r="G204" s="40"/>
      <c r="H204" s="40"/>
      <c r="I204" s="41"/>
    </row>
    <row r="205" spans="1:9" ht="17.100000000000001" customHeight="1" x14ac:dyDescent="0.25">
      <c r="A205" s="39">
        <v>183</v>
      </c>
      <c r="B205" s="40"/>
      <c r="C205" s="40"/>
      <c r="D205" s="40"/>
      <c r="E205" s="40"/>
      <c r="F205" s="40"/>
      <c r="G205" s="40"/>
      <c r="H205" s="40"/>
      <c r="I205" s="41"/>
    </row>
    <row r="206" spans="1:9" ht="17.100000000000001" customHeight="1" x14ac:dyDescent="0.25">
      <c r="A206" s="39">
        <v>184</v>
      </c>
      <c r="B206" s="40"/>
      <c r="C206" s="40"/>
      <c r="D206" s="40"/>
      <c r="E206" s="40"/>
      <c r="F206" s="40"/>
      <c r="G206" s="40"/>
      <c r="H206" s="40"/>
      <c r="I206" s="41"/>
    </row>
    <row r="207" spans="1:9" ht="17.100000000000001" customHeight="1" x14ac:dyDescent="0.25">
      <c r="A207" s="39">
        <v>185</v>
      </c>
      <c r="B207" s="40"/>
      <c r="C207" s="40"/>
      <c r="D207" s="40"/>
      <c r="E207" s="40"/>
      <c r="F207" s="40"/>
      <c r="G207" s="40"/>
      <c r="H207" s="40"/>
      <c r="I207" s="41"/>
    </row>
    <row r="208" spans="1:9" ht="17.100000000000001" customHeight="1" x14ac:dyDescent="0.25">
      <c r="A208" s="39">
        <v>186</v>
      </c>
      <c r="B208" s="40"/>
      <c r="C208" s="40"/>
      <c r="D208" s="40"/>
      <c r="E208" s="40"/>
      <c r="F208" s="40"/>
      <c r="G208" s="40"/>
      <c r="H208" s="40"/>
      <c r="I208" s="41"/>
    </row>
    <row r="209" spans="1:9" ht="17.100000000000001" customHeight="1" x14ac:dyDescent="0.25">
      <c r="A209" s="39">
        <v>187</v>
      </c>
      <c r="B209" s="40"/>
      <c r="C209" s="40"/>
      <c r="D209" s="40"/>
      <c r="E209" s="40"/>
      <c r="F209" s="40"/>
      <c r="G209" s="40"/>
      <c r="H209" s="40"/>
      <c r="I209" s="41"/>
    </row>
    <row r="210" spans="1:9" ht="17.100000000000001" customHeight="1" x14ac:dyDescent="0.25">
      <c r="A210" s="39">
        <v>188</v>
      </c>
      <c r="B210" s="40"/>
      <c r="C210" s="40"/>
      <c r="D210" s="40"/>
      <c r="E210" s="40"/>
      <c r="F210" s="40"/>
      <c r="G210" s="40"/>
      <c r="H210" s="40"/>
      <c r="I210" s="41"/>
    </row>
    <row r="211" spans="1:9" ht="17.100000000000001" customHeight="1" x14ac:dyDescent="0.25">
      <c r="A211" s="39">
        <v>189</v>
      </c>
      <c r="B211" s="40"/>
      <c r="C211" s="40"/>
      <c r="D211" s="40"/>
      <c r="E211" s="40"/>
      <c r="F211" s="40"/>
      <c r="G211" s="40"/>
      <c r="H211" s="40"/>
      <c r="I211" s="41"/>
    </row>
    <row r="212" spans="1:9" ht="17.100000000000001" customHeight="1" x14ac:dyDescent="0.25">
      <c r="A212" s="39">
        <v>190</v>
      </c>
      <c r="B212" s="40"/>
      <c r="C212" s="40"/>
      <c r="D212" s="40"/>
      <c r="E212" s="40"/>
      <c r="F212" s="40"/>
      <c r="G212" s="40"/>
      <c r="H212" s="40"/>
      <c r="I212" s="41"/>
    </row>
    <row r="213" spans="1:9" ht="17.100000000000001" customHeight="1" x14ac:dyDescent="0.25">
      <c r="A213" s="39">
        <v>191</v>
      </c>
      <c r="B213" s="40"/>
      <c r="C213" s="40"/>
      <c r="D213" s="40"/>
      <c r="E213" s="40"/>
      <c r="F213" s="40"/>
      <c r="G213" s="40"/>
      <c r="H213" s="40"/>
      <c r="I213" s="41"/>
    </row>
    <row r="214" spans="1:9" ht="17.100000000000001" customHeight="1" x14ac:dyDescent="0.25">
      <c r="A214" s="39">
        <v>192</v>
      </c>
      <c r="B214" s="40"/>
      <c r="C214" s="40"/>
      <c r="D214" s="40"/>
      <c r="E214" s="40"/>
      <c r="F214" s="40"/>
      <c r="G214" s="40"/>
      <c r="H214" s="40"/>
      <c r="I214" s="41"/>
    </row>
    <row r="215" spans="1:9" ht="17.100000000000001" customHeight="1" x14ac:dyDescent="0.25">
      <c r="A215" s="39">
        <v>193</v>
      </c>
      <c r="B215" s="40"/>
      <c r="C215" s="40"/>
      <c r="D215" s="40"/>
      <c r="E215" s="40"/>
      <c r="F215" s="40"/>
      <c r="G215" s="40"/>
      <c r="H215" s="40"/>
      <c r="I215" s="41"/>
    </row>
    <row r="216" spans="1:9" ht="17.100000000000001" customHeight="1" x14ac:dyDescent="0.25">
      <c r="A216" s="39">
        <v>194</v>
      </c>
      <c r="B216" s="40"/>
      <c r="C216" s="40"/>
      <c r="D216" s="40"/>
      <c r="E216" s="40"/>
      <c r="F216" s="40"/>
      <c r="G216" s="40"/>
      <c r="H216" s="40"/>
      <c r="I216" s="41"/>
    </row>
    <row r="217" spans="1:9" ht="17.100000000000001" customHeight="1" x14ac:dyDescent="0.25">
      <c r="A217" s="39">
        <v>195</v>
      </c>
      <c r="B217" s="40"/>
      <c r="C217" s="40"/>
      <c r="D217" s="40"/>
      <c r="E217" s="40"/>
      <c r="F217" s="40"/>
      <c r="G217" s="40"/>
      <c r="H217" s="40"/>
      <c r="I217" s="41"/>
    </row>
    <row r="218" spans="1:9" ht="17.100000000000001" customHeight="1" x14ac:dyDescent="0.25">
      <c r="A218" s="39">
        <v>196</v>
      </c>
      <c r="B218" s="40"/>
      <c r="C218" s="40"/>
      <c r="D218" s="40"/>
      <c r="E218" s="40"/>
      <c r="F218" s="40"/>
      <c r="G218" s="40"/>
      <c r="H218" s="40"/>
      <c r="I218" s="41"/>
    </row>
    <row r="219" spans="1:9" ht="17.100000000000001" customHeight="1" x14ac:dyDescent="0.25">
      <c r="A219" s="39">
        <v>197</v>
      </c>
      <c r="B219" s="40"/>
      <c r="C219" s="40"/>
      <c r="D219" s="40"/>
      <c r="E219" s="40"/>
      <c r="F219" s="40"/>
      <c r="G219" s="40"/>
      <c r="H219" s="40"/>
      <c r="I219" s="41"/>
    </row>
    <row r="220" spans="1:9" ht="17.100000000000001" customHeight="1" x14ac:dyDescent="0.25">
      <c r="A220" s="39">
        <v>198</v>
      </c>
      <c r="B220" s="40"/>
      <c r="C220" s="40"/>
      <c r="D220" s="40"/>
      <c r="E220" s="40"/>
      <c r="F220" s="40"/>
      <c r="G220" s="40"/>
      <c r="H220" s="40"/>
      <c r="I220" s="41"/>
    </row>
    <row r="221" spans="1:9" ht="17.100000000000001" customHeight="1" x14ac:dyDescent="0.25">
      <c r="A221" s="39">
        <v>199</v>
      </c>
      <c r="B221" s="40"/>
      <c r="C221" s="40"/>
      <c r="D221" s="40"/>
      <c r="E221" s="40"/>
      <c r="F221" s="40"/>
      <c r="G221" s="40"/>
      <c r="H221" s="40"/>
      <c r="I221" s="41"/>
    </row>
    <row r="222" spans="1:9" ht="17.100000000000001" customHeight="1" thickBot="1" x14ac:dyDescent="0.3">
      <c r="A222" s="42">
        <v>200</v>
      </c>
      <c r="B222" s="43"/>
      <c r="C222" s="43"/>
      <c r="D222" s="43"/>
      <c r="E222" s="43"/>
      <c r="F222" s="43"/>
      <c r="G222" s="43"/>
      <c r="H222" s="43"/>
      <c r="I222" s="44"/>
    </row>
  </sheetData>
  <dataValidations count="3">
    <dataValidation type="list" allowBlank="1" showInputMessage="1" showErrorMessage="1" errorTitle="Hatalı Giriş" error="Listede bulunanlar dışında bir şey yazamazsınız. Eğer yeni bir görev eklenecekse gizli satırlardan listenin saklandığı yere ekleyiniz." sqref="G23:G222" xr:uid="{6FAD6258-9CB7-4D8C-9A67-03B25DA7B3C3}">
      <formula1>$G$2:$G$21</formula1>
    </dataValidation>
    <dataValidation type="list" allowBlank="1" showInputMessage="1" showErrorMessage="1" errorTitle="Hatalı Giriş" error="Listede bulunanlar dışında bir şey yazamazsınız. Eğer yeni bir bütçe eklenecekse gizli satırlardan listenin saklandığı yere ekleyiniz." sqref="F23:F222" xr:uid="{044C0A90-39C3-4888-B51B-669882A0388D}">
      <formula1>$F$2:$F$21</formula1>
    </dataValidation>
    <dataValidation type="list" allowBlank="1" showInputMessage="1" showErrorMessage="1" sqref="H23:H222" xr:uid="{B86CF1A9-ECF9-4763-A968-2F56D8E65BD9}">
      <formula1>$H$2:$H$21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A7EE8-E9F8-4A64-B96C-66DDFE32AFB6}">
  <sheetPr>
    <pageSetUpPr fitToPage="1"/>
  </sheetPr>
  <dimension ref="A1:BC57"/>
  <sheetViews>
    <sheetView tabSelected="1" workbookViewId="0">
      <selection activeCell="AN20" sqref="AN20:AN23"/>
    </sheetView>
  </sheetViews>
  <sheetFormatPr defaultRowHeight="15.95" customHeight="1" x14ac:dyDescent="0.25"/>
  <cols>
    <col min="1" max="1" width="21.7109375" style="3" customWidth="1"/>
    <col min="2" max="51" width="3.7109375" style="2" customWidth="1"/>
    <col min="52" max="52" width="10.7109375" style="2" customWidth="1"/>
    <col min="53" max="54" width="5.7109375" style="32" customWidth="1"/>
    <col min="55" max="55" width="20.7109375" style="32" customWidth="1"/>
    <col min="56" max="16384" width="9.140625" style="2"/>
  </cols>
  <sheetData>
    <row r="1" spans="1:55" ht="14.1" customHeight="1" x14ac:dyDescent="0.25">
      <c r="A1" s="11"/>
      <c r="B1" s="18" t="s">
        <v>112</v>
      </c>
      <c r="C1" s="87" t="str">
        <f t="shared" ref="C1:C9" si="0">IFERROR(INDEX($BC$12:$BC$29,MATCH(B1,$BB$12:$BB$29,0)),"")</f>
        <v>Büro İşçisi</v>
      </c>
      <c r="D1" s="87"/>
      <c r="E1" s="87"/>
      <c r="F1" s="87"/>
      <c r="G1" s="87"/>
      <c r="H1" s="88"/>
      <c r="I1" s="6"/>
      <c r="J1" s="6"/>
      <c r="K1" s="6"/>
      <c r="L1" s="6"/>
      <c r="M1" s="6"/>
      <c r="N1" s="6"/>
      <c r="O1" s="6"/>
      <c r="P1" s="6"/>
      <c r="Q1" s="6"/>
      <c r="R1" s="6"/>
      <c r="S1" s="6"/>
      <c r="T1" s="6"/>
      <c r="U1" s="6"/>
      <c r="V1" s="6"/>
      <c r="W1" s="6"/>
      <c r="X1" s="6"/>
      <c r="Y1" s="6"/>
      <c r="Z1" s="28" t="s">
        <v>90</v>
      </c>
      <c r="AA1" s="77" t="str">
        <f t="shared" ref="AA1:AA9" si="1">IFERROR(INDEX($BC$12:$BC$29,MATCH(Z1,$BB$12:$BB$29,0)),"")</f>
        <v>Yıllık İzin</v>
      </c>
      <c r="AB1" s="77"/>
      <c r="AC1" s="77"/>
      <c r="AD1" s="77"/>
      <c r="AE1" s="77"/>
      <c r="AF1" s="78"/>
      <c r="AG1" s="68" t="s">
        <v>150</v>
      </c>
      <c r="AH1" s="65" t="str">
        <f>$C1</f>
        <v>Büro İşçisi</v>
      </c>
      <c r="AI1" s="65" t="str">
        <f>$C2</f>
        <v>Yangın İşçisi</v>
      </c>
      <c r="AJ1" s="65" t="str">
        <f>$C3</f>
        <v>Kule, Arazöz ve Y.</v>
      </c>
      <c r="AK1" s="65" t="str">
        <f>$C4</f>
        <v>Operatör</v>
      </c>
      <c r="AL1" s="65" t="str">
        <f>$C5</f>
        <v>Hizmet Vasıta Şoförü</v>
      </c>
      <c r="AM1" s="65" t="str">
        <f>$C6</f>
        <v>1 Öğün Yemek</v>
      </c>
      <c r="AN1" s="65" t="str">
        <f>$C7</f>
        <v>3 Öğün Yemek</v>
      </c>
      <c r="AO1" s="65" t="str">
        <f>$C8</f>
        <v>Fazla Öğün Yemeği</v>
      </c>
      <c r="AP1" s="65" t="str">
        <f>$C9</f>
        <v>Yol Servisi</v>
      </c>
      <c r="AQ1" s="65" t="str">
        <f>$AA1</f>
        <v>Yıllık İzin</v>
      </c>
      <c r="AR1" s="65" t="str">
        <f>$AA2</f>
        <v>Maazeret İzni</v>
      </c>
      <c r="AS1" s="65" t="str">
        <f>$AA3</f>
        <v>Rapor</v>
      </c>
      <c r="AT1" s="65" t="str">
        <f>$AA4</f>
        <v>Hastane</v>
      </c>
      <c r="AU1" s="65" t="str">
        <f>$AA5</f>
        <v>Hafta Sonu Tatili</v>
      </c>
      <c r="AV1" s="65" t="str">
        <f>$AA6</f>
        <v>Bayram Mesaisi</v>
      </c>
      <c r="AW1" s="65" t="str">
        <f>$AA7</f>
        <v>Pazar Mesaisi</v>
      </c>
      <c r="AX1" s="65" t="str">
        <f>$AA8</f>
        <v>Arife Mesaisi</v>
      </c>
      <c r="AY1" s="60" t="str">
        <f>$AA9</f>
        <v>Aylık Mesaisi</v>
      </c>
      <c r="AZ1" s="57" t="s">
        <v>128</v>
      </c>
      <c r="BA1" s="94" t="s">
        <v>137</v>
      </c>
      <c r="BB1" s="95"/>
      <c r="BC1" s="96"/>
    </row>
    <row r="2" spans="1:55" ht="14.1" customHeight="1" x14ac:dyDescent="0.25">
      <c r="A2" s="12"/>
      <c r="B2" s="19" t="s">
        <v>109</v>
      </c>
      <c r="C2" s="89" t="str">
        <f t="shared" si="0"/>
        <v>Yangın İşçisi</v>
      </c>
      <c r="D2" s="89"/>
      <c r="E2" s="89"/>
      <c r="F2" s="89"/>
      <c r="G2" s="89"/>
      <c r="H2" s="90"/>
      <c r="I2" s="7"/>
      <c r="J2" s="7"/>
      <c r="K2" s="7"/>
      <c r="L2" s="7"/>
      <c r="M2" s="7"/>
      <c r="N2" s="7"/>
      <c r="O2" s="7"/>
      <c r="P2" s="7"/>
      <c r="Q2" s="7"/>
      <c r="R2" s="7"/>
      <c r="S2" s="7"/>
      <c r="T2" s="7"/>
      <c r="U2" s="7"/>
      <c r="V2" s="7"/>
      <c r="W2" s="7"/>
      <c r="X2" s="7"/>
      <c r="Y2" s="7"/>
      <c r="Z2" s="29" t="s">
        <v>98</v>
      </c>
      <c r="AA2" s="79" t="str">
        <f t="shared" si="1"/>
        <v>Maazeret İzni</v>
      </c>
      <c r="AB2" s="79"/>
      <c r="AC2" s="79"/>
      <c r="AD2" s="79"/>
      <c r="AE2" s="79"/>
      <c r="AF2" s="80"/>
      <c r="AG2" s="69"/>
      <c r="AH2" s="66"/>
      <c r="AI2" s="66"/>
      <c r="AJ2" s="66"/>
      <c r="AK2" s="66"/>
      <c r="AL2" s="66"/>
      <c r="AM2" s="66"/>
      <c r="AN2" s="66"/>
      <c r="AO2" s="66"/>
      <c r="AP2" s="66"/>
      <c r="AQ2" s="66"/>
      <c r="AR2" s="66"/>
      <c r="AS2" s="66"/>
      <c r="AT2" s="66"/>
      <c r="AU2" s="66"/>
      <c r="AV2" s="66"/>
      <c r="AW2" s="66"/>
      <c r="AX2" s="66"/>
      <c r="AY2" s="61"/>
      <c r="AZ2" s="58"/>
      <c r="BA2" s="97"/>
      <c r="BB2" s="98"/>
      <c r="BC2" s="99"/>
    </row>
    <row r="3" spans="1:55" ht="14.1" customHeight="1" x14ac:dyDescent="0.25">
      <c r="A3" s="12"/>
      <c r="B3" s="19" t="s">
        <v>86</v>
      </c>
      <c r="C3" s="89" t="str">
        <f t="shared" si="0"/>
        <v>Kule, Arazöz ve Y.</v>
      </c>
      <c r="D3" s="89"/>
      <c r="E3" s="89"/>
      <c r="F3" s="89"/>
      <c r="G3" s="89"/>
      <c r="H3" s="90"/>
      <c r="I3" s="7"/>
      <c r="J3" s="7"/>
      <c r="K3" s="83" t="s">
        <v>122</v>
      </c>
      <c r="L3" s="83"/>
      <c r="M3" s="83"/>
      <c r="N3" s="83"/>
      <c r="O3" s="83"/>
      <c r="P3" s="83"/>
      <c r="Q3" s="83"/>
      <c r="R3" s="83"/>
      <c r="S3" s="83"/>
      <c r="T3" s="83"/>
      <c r="U3" s="83"/>
      <c r="V3" s="83"/>
      <c r="W3" s="83"/>
      <c r="X3" s="7"/>
      <c r="Y3" s="7"/>
      <c r="Z3" s="29" t="s">
        <v>99</v>
      </c>
      <c r="AA3" s="79" t="str">
        <f t="shared" si="1"/>
        <v>Rapor</v>
      </c>
      <c r="AB3" s="79"/>
      <c r="AC3" s="79"/>
      <c r="AD3" s="79"/>
      <c r="AE3" s="79"/>
      <c r="AF3" s="80"/>
      <c r="AG3" s="69"/>
      <c r="AH3" s="66"/>
      <c r="AI3" s="66"/>
      <c r="AJ3" s="66"/>
      <c r="AK3" s="66"/>
      <c r="AL3" s="66"/>
      <c r="AM3" s="66"/>
      <c r="AN3" s="66"/>
      <c r="AO3" s="66"/>
      <c r="AP3" s="66"/>
      <c r="AQ3" s="66"/>
      <c r="AR3" s="66"/>
      <c r="AS3" s="66"/>
      <c r="AT3" s="66"/>
      <c r="AU3" s="66"/>
      <c r="AV3" s="66"/>
      <c r="AW3" s="66"/>
      <c r="AX3" s="66"/>
      <c r="AY3" s="61"/>
      <c r="AZ3" s="58"/>
      <c r="BA3" s="100"/>
      <c r="BB3" s="101"/>
      <c r="BC3" s="102"/>
    </row>
    <row r="4" spans="1:55" ht="14.1" customHeight="1" x14ac:dyDescent="0.25">
      <c r="A4" s="12"/>
      <c r="B4" s="19" t="s">
        <v>110</v>
      </c>
      <c r="C4" s="89" t="str">
        <f t="shared" si="0"/>
        <v>Operatör</v>
      </c>
      <c r="D4" s="89"/>
      <c r="E4" s="89"/>
      <c r="F4" s="89"/>
      <c r="G4" s="89"/>
      <c r="H4" s="90"/>
      <c r="I4" s="7"/>
      <c r="J4" s="7"/>
      <c r="K4" s="83" t="s">
        <v>124</v>
      </c>
      <c r="L4" s="83"/>
      <c r="M4" s="83"/>
      <c r="N4" s="83"/>
      <c r="O4" s="83"/>
      <c r="P4" s="83"/>
      <c r="Q4" s="83"/>
      <c r="R4" s="83"/>
      <c r="S4" s="83"/>
      <c r="T4" s="83"/>
      <c r="U4" s="83"/>
      <c r="V4" s="83"/>
      <c r="W4" s="83"/>
      <c r="X4" s="7"/>
      <c r="Y4" s="7"/>
      <c r="Z4" s="29" t="s">
        <v>100</v>
      </c>
      <c r="AA4" s="79" t="str">
        <f t="shared" si="1"/>
        <v>Hastane</v>
      </c>
      <c r="AB4" s="79"/>
      <c r="AC4" s="79"/>
      <c r="AD4" s="79"/>
      <c r="AE4" s="79"/>
      <c r="AF4" s="80"/>
      <c r="AG4" s="69"/>
      <c r="AH4" s="66"/>
      <c r="AI4" s="66"/>
      <c r="AJ4" s="66"/>
      <c r="AK4" s="66"/>
      <c r="AL4" s="66"/>
      <c r="AM4" s="66"/>
      <c r="AN4" s="66"/>
      <c r="AO4" s="66"/>
      <c r="AP4" s="66"/>
      <c r="AQ4" s="66"/>
      <c r="AR4" s="66"/>
      <c r="AS4" s="66"/>
      <c r="AT4" s="66"/>
      <c r="AU4" s="66"/>
      <c r="AV4" s="66"/>
      <c r="AW4" s="66"/>
      <c r="AX4" s="66"/>
      <c r="AY4" s="61"/>
      <c r="AZ4" s="58"/>
      <c r="BA4" s="103" t="s">
        <v>134</v>
      </c>
      <c r="BB4" s="106" t="s">
        <v>135</v>
      </c>
      <c r="BC4" s="109" t="s">
        <v>136</v>
      </c>
    </row>
    <row r="5" spans="1:55" ht="14.1" customHeight="1" x14ac:dyDescent="0.25">
      <c r="A5" s="12"/>
      <c r="B5" s="20" t="s">
        <v>111</v>
      </c>
      <c r="C5" s="91" t="str">
        <f t="shared" si="0"/>
        <v>Hizmet Vasıta Şoförü</v>
      </c>
      <c r="D5" s="91"/>
      <c r="E5" s="91"/>
      <c r="F5" s="91"/>
      <c r="G5" s="91"/>
      <c r="H5" s="92"/>
      <c r="I5" s="7"/>
      <c r="J5" s="7"/>
      <c r="K5" s="83" t="s">
        <v>123</v>
      </c>
      <c r="L5" s="83"/>
      <c r="M5" s="83"/>
      <c r="N5" s="83"/>
      <c r="O5" s="83"/>
      <c r="P5" s="83"/>
      <c r="Q5" s="83"/>
      <c r="R5" s="83"/>
      <c r="S5" s="83"/>
      <c r="T5" s="83"/>
      <c r="U5" s="83"/>
      <c r="V5" s="83"/>
      <c r="W5" s="83"/>
      <c r="X5" s="7"/>
      <c r="Y5" s="7"/>
      <c r="Z5" s="29" t="s">
        <v>87</v>
      </c>
      <c r="AA5" s="79" t="str">
        <f t="shared" si="1"/>
        <v>Hafta Sonu Tatili</v>
      </c>
      <c r="AB5" s="79"/>
      <c r="AC5" s="79"/>
      <c r="AD5" s="79"/>
      <c r="AE5" s="79"/>
      <c r="AF5" s="80"/>
      <c r="AG5" s="69"/>
      <c r="AH5" s="66"/>
      <c r="AI5" s="66"/>
      <c r="AJ5" s="66"/>
      <c r="AK5" s="66"/>
      <c r="AL5" s="66"/>
      <c r="AM5" s="66"/>
      <c r="AN5" s="66"/>
      <c r="AO5" s="66"/>
      <c r="AP5" s="66"/>
      <c r="AQ5" s="66"/>
      <c r="AR5" s="66"/>
      <c r="AS5" s="66"/>
      <c r="AT5" s="66"/>
      <c r="AU5" s="66"/>
      <c r="AV5" s="66"/>
      <c r="AW5" s="66"/>
      <c r="AX5" s="66"/>
      <c r="AY5" s="61"/>
      <c r="AZ5" s="58"/>
      <c r="BA5" s="104"/>
      <c r="BB5" s="107"/>
      <c r="BC5" s="110"/>
    </row>
    <row r="6" spans="1:55" ht="14.1" customHeight="1" x14ac:dyDescent="0.25">
      <c r="A6" s="12"/>
      <c r="B6" s="23" t="s">
        <v>88</v>
      </c>
      <c r="C6" s="71" t="str">
        <f t="shared" si="0"/>
        <v>1 Öğün Yemek</v>
      </c>
      <c r="D6" s="71"/>
      <c r="E6" s="71"/>
      <c r="F6" s="71"/>
      <c r="G6" s="71"/>
      <c r="H6" s="72"/>
      <c r="I6" s="7"/>
      <c r="J6" s="7"/>
      <c r="K6" s="7"/>
      <c r="L6" s="7"/>
      <c r="M6" s="7"/>
      <c r="N6" s="7"/>
      <c r="O6" s="7"/>
      <c r="P6" s="7"/>
      <c r="Q6" s="7"/>
      <c r="R6" s="7"/>
      <c r="S6" s="7"/>
      <c r="T6" s="7"/>
      <c r="U6" s="7"/>
      <c r="V6" s="7"/>
      <c r="W6" s="7"/>
      <c r="X6" s="7"/>
      <c r="Y6" s="7"/>
      <c r="Z6" s="29" t="s">
        <v>103</v>
      </c>
      <c r="AA6" s="79" t="str">
        <f t="shared" si="1"/>
        <v>Bayram Mesaisi</v>
      </c>
      <c r="AB6" s="79"/>
      <c r="AC6" s="79"/>
      <c r="AD6" s="79"/>
      <c r="AE6" s="79"/>
      <c r="AF6" s="80"/>
      <c r="AG6" s="69"/>
      <c r="AH6" s="66"/>
      <c r="AI6" s="66"/>
      <c r="AJ6" s="66"/>
      <c r="AK6" s="66"/>
      <c r="AL6" s="66"/>
      <c r="AM6" s="66"/>
      <c r="AN6" s="66"/>
      <c r="AO6" s="66"/>
      <c r="AP6" s="66"/>
      <c r="AQ6" s="66"/>
      <c r="AR6" s="66"/>
      <c r="AS6" s="66"/>
      <c r="AT6" s="66"/>
      <c r="AU6" s="66"/>
      <c r="AV6" s="66"/>
      <c r="AW6" s="66"/>
      <c r="AX6" s="66"/>
      <c r="AY6" s="61"/>
      <c r="AZ6" s="58"/>
      <c r="BA6" s="104"/>
      <c r="BB6" s="107"/>
      <c r="BC6" s="110"/>
    </row>
    <row r="7" spans="1:55" ht="14.1" customHeight="1" x14ac:dyDescent="0.25">
      <c r="A7" s="12"/>
      <c r="B7" s="24" t="s">
        <v>89</v>
      </c>
      <c r="C7" s="73" t="str">
        <f t="shared" si="0"/>
        <v>3 Öğün Yemek</v>
      </c>
      <c r="D7" s="73"/>
      <c r="E7" s="73"/>
      <c r="F7" s="73"/>
      <c r="G7" s="73"/>
      <c r="H7" s="74"/>
      <c r="I7" s="7"/>
      <c r="J7" s="7"/>
      <c r="K7" s="84" t="str">
        <f>IF(BA12="","",CONCATENATE(INDEX(Veri!$H$23:$H$222,MATCH(BA12,Veri!$A$23:$A$222,0))," ORMAN İŞLETME ŞEFLİĞİ"))</f>
        <v>ALAÇAM ORMAN İŞLETME ŞEFLİĞİ</v>
      </c>
      <c r="L7" s="84"/>
      <c r="M7" s="84"/>
      <c r="N7" s="84"/>
      <c r="O7" s="84"/>
      <c r="P7" s="84"/>
      <c r="Q7" s="84"/>
      <c r="R7" s="84"/>
      <c r="S7" s="84"/>
      <c r="T7" s="84"/>
      <c r="U7" s="84"/>
      <c r="V7" s="84"/>
      <c r="W7" s="84"/>
      <c r="X7" s="7"/>
      <c r="Y7" s="7"/>
      <c r="Z7" s="29" t="s">
        <v>105</v>
      </c>
      <c r="AA7" s="79" t="str">
        <f t="shared" si="1"/>
        <v>Pazar Mesaisi</v>
      </c>
      <c r="AB7" s="79"/>
      <c r="AC7" s="79"/>
      <c r="AD7" s="79"/>
      <c r="AE7" s="79"/>
      <c r="AF7" s="80"/>
      <c r="AG7" s="69"/>
      <c r="AH7" s="66"/>
      <c r="AI7" s="66"/>
      <c r="AJ7" s="66"/>
      <c r="AK7" s="66"/>
      <c r="AL7" s="66"/>
      <c r="AM7" s="66"/>
      <c r="AN7" s="66"/>
      <c r="AO7" s="66"/>
      <c r="AP7" s="66"/>
      <c r="AQ7" s="66"/>
      <c r="AR7" s="66"/>
      <c r="AS7" s="66"/>
      <c r="AT7" s="66"/>
      <c r="AU7" s="66"/>
      <c r="AV7" s="66"/>
      <c r="AW7" s="66"/>
      <c r="AX7" s="66"/>
      <c r="AY7" s="61"/>
      <c r="AZ7" s="58"/>
      <c r="BA7" s="104"/>
      <c r="BB7" s="107"/>
      <c r="BC7" s="110"/>
    </row>
    <row r="8" spans="1:55" ht="14.1" customHeight="1" x14ac:dyDescent="0.25">
      <c r="A8" s="12"/>
      <c r="B8" s="25" t="s">
        <v>101</v>
      </c>
      <c r="C8" s="75" t="str">
        <f t="shared" si="0"/>
        <v>Fazla Öğün Yemeği</v>
      </c>
      <c r="D8" s="75"/>
      <c r="E8" s="75"/>
      <c r="F8" s="75"/>
      <c r="G8" s="75"/>
      <c r="H8" s="76"/>
      <c r="I8" s="7"/>
      <c r="J8" s="7"/>
      <c r="K8" s="7"/>
      <c r="L8" s="7"/>
      <c r="M8" s="7"/>
      <c r="N8" s="7"/>
      <c r="O8" s="7"/>
      <c r="P8" s="7"/>
      <c r="Q8" s="7"/>
      <c r="R8" s="7"/>
      <c r="S8" s="7"/>
      <c r="T8" s="7"/>
      <c r="U8" s="7"/>
      <c r="V8" s="7"/>
      <c r="W8" s="7"/>
      <c r="X8" s="7"/>
      <c r="Y8" s="7"/>
      <c r="Z8" s="29" t="s">
        <v>107</v>
      </c>
      <c r="AA8" s="79" t="str">
        <f t="shared" si="1"/>
        <v>Arife Mesaisi</v>
      </c>
      <c r="AB8" s="79"/>
      <c r="AC8" s="79"/>
      <c r="AD8" s="79"/>
      <c r="AE8" s="79"/>
      <c r="AF8" s="80"/>
      <c r="AG8" s="69"/>
      <c r="AH8" s="66"/>
      <c r="AI8" s="66"/>
      <c r="AJ8" s="66"/>
      <c r="AK8" s="66"/>
      <c r="AL8" s="66"/>
      <c r="AM8" s="66"/>
      <c r="AN8" s="66"/>
      <c r="AO8" s="66"/>
      <c r="AP8" s="66"/>
      <c r="AQ8" s="66"/>
      <c r="AR8" s="66"/>
      <c r="AS8" s="66"/>
      <c r="AT8" s="66"/>
      <c r="AU8" s="66"/>
      <c r="AV8" s="66"/>
      <c r="AW8" s="66"/>
      <c r="AX8" s="66"/>
      <c r="AY8" s="61"/>
      <c r="AZ8" s="58"/>
      <c r="BA8" s="104"/>
      <c r="BB8" s="107"/>
      <c r="BC8" s="110"/>
    </row>
    <row r="9" spans="1:55" ht="14.1" customHeight="1" thickBot="1" x14ac:dyDescent="0.3">
      <c r="A9" s="12"/>
      <c r="B9" s="9" t="s">
        <v>118</v>
      </c>
      <c r="C9" s="85" t="str">
        <f t="shared" si="0"/>
        <v>Yol Servisi</v>
      </c>
      <c r="D9" s="85"/>
      <c r="E9" s="85"/>
      <c r="F9" s="85"/>
      <c r="G9" s="85"/>
      <c r="H9" s="86"/>
      <c r="I9" s="7"/>
      <c r="J9" s="7"/>
      <c r="K9" s="7"/>
      <c r="L9" s="7"/>
      <c r="M9" s="7"/>
      <c r="N9" s="7"/>
      <c r="O9" s="7"/>
      <c r="P9" s="7"/>
      <c r="Q9" s="7"/>
      <c r="R9" s="7"/>
      <c r="S9" s="7"/>
      <c r="T9" s="7"/>
      <c r="U9" s="7"/>
      <c r="V9" s="7"/>
      <c r="W9" s="7"/>
      <c r="X9" s="7"/>
      <c r="Y9" s="7"/>
      <c r="Z9" s="113" t="s">
        <v>294</v>
      </c>
      <c r="AA9" s="114" t="str">
        <f t="shared" si="1"/>
        <v>Aylık Mesaisi</v>
      </c>
      <c r="AB9" s="114"/>
      <c r="AC9" s="114"/>
      <c r="AD9" s="114"/>
      <c r="AE9" s="114"/>
      <c r="AF9" s="115"/>
      <c r="AG9" s="69"/>
      <c r="AH9" s="66"/>
      <c r="AI9" s="66"/>
      <c r="AJ9" s="66"/>
      <c r="AK9" s="66"/>
      <c r="AL9" s="66"/>
      <c r="AM9" s="66"/>
      <c r="AN9" s="66"/>
      <c r="AO9" s="66"/>
      <c r="AP9" s="66"/>
      <c r="AQ9" s="66"/>
      <c r="AR9" s="66"/>
      <c r="AS9" s="66"/>
      <c r="AT9" s="66"/>
      <c r="AU9" s="66"/>
      <c r="AV9" s="66"/>
      <c r="AW9" s="66"/>
      <c r="AX9" s="66"/>
      <c r="AY9" s="61"/>
      <c r="AZ9" s="58"/>
      <c r="BA9" s="104"/>
      <c r="BB9" s="107"/>
      <c r="BC9" s="110"/>
    </row>
    <row r="10" spans="1:55" ht="15.95" customHeight="1" x14ac:dyDescent="0.25">
      <c r="A10" s="63" t="s">
        <v>85</v>
      </c>
      <c r="B10" s="81" t="s">
        <v>121</v>
      </c>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2"/>
      <c r="AG10" s="69"/>
      <c r="AH10" s="66"/>
      <c r="AI10" s="66"/>
      <c r="AJ10" s="66"/>
      <c r="AK10" s="66"/>
      <c r="AL10" s="66"/>
      <c r="AM10" s="66"/>
      <c r="AN10" s="66"/>
      <c r="AO10" s="66"/>
      <c r="AP10" s="66"/>
      <c r="AQ10" s="66"/>
      <c r="AR10" s="66"/>
      <c r="AS10" s="66"/>
      <c r="AT10" s="66"/>
      <c r="AU10" s="66"/>
      <c r="AV10" s="66"/>
      <c r="AW10" s="66"/>
      <c r="AX10" s="66"/>
      <c r="AY10" s="61"/>
      <c r="AZ10" s="58"/>
      <c r="BA10" s="104"/>
      <c r="BB10" s="107"/>
      <c r="BC10" s="110"/>
    </row>
    <row r="11" spans="1:55" ht="15.95" customHeight="1" thickBot="1" x14ac:dyDescent="0.3">
      <c r="A11" s="64"/>
      <c r="B11" s="10">
        <v>15</v>
      </c>
      <c r="C11" s="10">
        <v>16</v>
      </c>
      <c r="D11" s="10">
        <v>17</v>
      </c>
      <c r="E11" s="10">
        <v>18</v>
      </c>
      <c r="F11" s="10">
        <v>19</v>
      </c>
      <c r="G11" s="10">
        <v>20</v>
      </c>
      <c r="H11" s="10">
        <v>21</v>
      </c>
      <c r="I11" s="10">
        <v>22</v>
      </c>
      <c r="J11" s="10">
        <v>23</v>
      </c>
      <c r="K11" s="10">
        <v>24</v>
      </c>
      <c r="L11" s="10">
        <v>25</v>
      </c>
      <c r="M11" s="10">
        <v>26</v>
      </c>
      <c r="N11" s="10">
        <v>27</v>
      </c>
      <c r="O11" s="10">
        <v>28</v>
      </c>
      <c r="P11" s="10">
        <v>29</v>
      </c>
      <c r="Q11" s="10">
        <v>30</v>
      </c>
      <c r="R11" s="10">
        <v>31</v>
      </c>
      <c r="S11" s="10">
        <v>1</v>
      </c>
      <c r="T11" s="10">
        <v>2</v>
      </c>
      <c r="U11" s="10">
        <v>3</v>
      </c>
      <c r="V11" s="10">
        <v>4</v>
      </c>
      <c r="W11" s="10">
        <v>5</v>
      </c>
      <c r="X11" s="10">
        <v>6</v>
      </c>
      <c r="Y11" s="10">
        <v>7</v>
      </c>
      <c r="Z11" s="10">
        <v>8</v>
      </c>
      <c r="AA11" s="10">
        <v>9</v>
      </c>
      <c r="AB11" s="10">
        <v>10</v>
      </c>
      <c r="AC11" s="10">
        <v>11</v>
      </c>
      <c r="AD11" s="10">
        <v>12</v>
      </c>
      <c r="AE11" s="10">
        <v>13</v>
      </c>
      <c r="AF11" s="17">
        <v>14</v>
      </c>
      <c r="AG11" s="70"/>
      <c r="AH11" s="67"/>
      <c r="AI11" s="67"/>
      <c r="AJ11" s="67"/>
      <c r="AK11" s="67"/>
      <c r="AL11" s="67"/>
      <c r="AM11" s="67"/>
      <c r="AN11" s="67"/>
      <c r="AO11" s="67"/>
      <c r="AP11" s="67"/>
      <c r="AQ11" s="67"/>
      <c r="AR11" s="67"/>
      <c r="AS11" s="67"/>
      <c r="AT11" s="67"/>
      <c r="AU11" s="67"/>
      <c r="AV11" s="67"/>
      <c r="AW11" s="67"/>
      <c r="AX11" s="67"/>
      <c r="AY11" s="62"/>
      <c r="AZ11" s="59"/>
      <c r="BA11" s="105"/>
      <c r="BB11" s="108"/>
      <c r="BC11" s="111"/>
    </row>
    <row r="12" spans="1:55" ht="15.95" customHeight="1" x14ac:dyDescent="0.25">
      <c r="A12" s="54" t="str">
        <f>CONCATENATE(IFERROR(INDEX(Veri!$B$23:$B$222,MATCH(BA12,Veri!$A$23:$A$222,0)),"")," ",IFERROR(INDEX(Veri!$C$23:$C$222,MATCH(BA12,Veri!$A$23:$A$222,0)),""))</f>
        <v>AHMET  AÇIK</v>
      </c>
      <c r="B12" s="21" t="s">
        <v>86</v>
      </c>
      <c r="C12" s="21" t="s">
        <v>86</v>
      </c>
      <c r="D12" s="21" t="s">
        <v>86</v>
      </c>
      <c r="E12" s="21" t="s">
        <v>86</v>
      </c>
      <c r="F12" s="21" t="s">
        <v>86</v>
      </c>
      <c r="G12" s="21" t="s">
        <v>86</v>
      </c>
      <c r="H12" s="21" t="s">
        <v>86</v>
      </c>
      <c r="I12" s="21" t="s">
        <v>86</v>
      </c>
      <c r="J12" s="21" t="s">
        <v>86</v>
      </c>
      <c r="K12" s="21" t="s">
        <v>86</v>
      </c>
      <c r="L12" s="21" t="s">
        <v>86</v>
      </c>
      <c r="M12" s="21" t="s">
        <v>86</v>
      </c>
      <c r="N12" s="21" t="s">
        <v>86</v>
      </c>
      <c r="O12" s="21" t="s">
        <v>86</v>
      </c>
      <c r="P12" s="21" t="s">
        <v>86</v>
      </c>
      <c r="Q12" s="21" t="s">
        <v>86</v>
      </c>
      <c r="R12" s="21" t="s">
        <v>86</v>
      </c>
      <c r="S12" s="21" t="s">
        <v>86</v>
      </c>
      <c r="T12" s="21" t="s">
        <v>86</v>
      </c>
      <c r="U12" s="21" t="s">
        <v>86</v>
      </c>
      <c r="V12" s="21" t="s">
        <v>86</v>
      </c>
      <c r="W12" s="21" t="s">
        <v>86</v>
      </c>
      <c r="X12" s="21" t="s">
        <v>86</v>
      </c>
      <c r="Y12" s="21" t="s">
        <v>86</v>
      </c>
      <c r="Z12" s="21" t="s">
        <v>86</v>
      </c>
      <c r="AA12" s="21" t="s">
        <v>86</v>
      </c>
      <c r="AB12" s="21" t="s">
        <v>86</v>
      </c>
      <c r="AC12" s="21" t="s">
        <v>86</v>
      </c>
      <c r="AD12" s="21" t="s">
        <v>86</v>
      </c>
      <c r="AE12" s="21" t="s">
        <v>86</v>
      </c>
      <c r="AF12" s="22" t="s">
        <v>86</v>
      </c>
      <c r="AG12" s="48">
        <f>COUNTIF($B13:$AF13,"1")</f>
        <v>18</v>
      </c>
      <c r="AH12" s="48">
        <f>COUNTIF($B12:$AF12,$B$1)</f>
        <v>0</v>
      </c>
      <c r="AI12" s="48">
        <f>COUNTIF($B12:$AF12,$B$2)</f>
        <v>0</v>
      </c>
      <c r="AJ12" s="48">
        <f>COUNTIF($B12:$AF12,$B$3)</f>
        <v>31</v>
      </c>
      <c r="AK12" s="48">
        <f>COUNTIF($B12:$AF12,$B$4)</f>
        <v>0</v>
      </c>
      <c r="AL12" s="48">
        <f>COUNTIF($B12:$AF12,$B$5)</f>
        <v>0</v>
      </c>
      <c r="AM12" s="48">
        <f>COUNTIF($B14:$AF14,$B$6)</f>
        <v>23</v>
      </c>
      <c r="AN12" s="48">
        <f>COUNTIF($B14:$AF14,$B$7)</f>
        <v>3</v>
      </c>
      <c r="AO12" s="48">
        <f>COUNTIF($B14:$AF14,$B$8)</f>
        <v>2</v>
      </c>
      <c r="AP12" s="48">
        <f>COUNTIF($B13:$AF13,$B$9)</f>
        <v>0</v>
      </c>
      <c r="AQ12" s="48">
        <f>COUNTIF($B13:$AF13,$Z$1)</f>
        <v>1</v>
      </c>
      <c r="AR12" s="48">
        <f>COUNTIF($B13:$AF13,$Z$2)</f>
        <v>1</v>
      </c>
      <c r="AS12" s="48">
        <f>COUNTIF($B13:$AF13,$Z$3)</f>
        <v>2</v>
      </c>
      <c r="AT12" s="48">
        <f>COUNTIF($B13:$AF13,$Z$4)</f>
        <v>2</v>
      </c>
      <c r="AU12" s="48">
        <f>COUNTIF($B13:$AF13,$Z$5)</f>
        <v>3</v>
      </c>
      <c r="AV12" s="48">
        <f>COUNTIF($B13:$AF13,$Z$6)</f>
        <v>2</v>
      </c>
      <c r="AW12" s="48">
        <f>COUNTIF($B13:$AF13,$Z$7)</f>
        <v>1</v>
      </c>
      <c r="AX12" s="48">
        <f>COUNTIF($B13:$AF13,$Z$8)</f>
        <v>1</v>
      </c>
      <c r="AY12" s="48">
        <f>SUM(B15:AF15)</f>
        <v>0</v>
      </c>
      <c r="AZ12" s="51"/>
      <c r="BA12" s="112">
        <v>1</v>
      </c>
      <c r="BB12" s="34" t="s">
        <v>112</v>
      </c>
      <c r="BC12" s="35" t="s">
        <v>113</v>
      </c>
    </row>
    <row r="13" spans="1:55" ht="15.95" customHeight="1" x14ac:dyDescent="0.25">
      <c r="A13" s="55"/>
      <c r="B13" s="30">
        <v>1</v>
      </c>
      <c r="C13" s="30">
        <v>1</v>
      </c>
      <c r="D13" s="30">
        <v>1</v>
      </c>
      <c r="E13" s="30">
        <v>1</v>
      </c>
      <c r="F13" s="30" t="s">
        <v>105</v>
      </c>
      <c r="G13" s="30">
        <v>1</v>
      </c>
      <c r="H13" s="30">
        <v>1</v>
      </c>
      <c r="I13" s="30" t="s">
        <v>87</v>
      </c>
      <c r="J13" s="30">
        <v>1</v>
      </c>
      <c r="K13" s="30">
        <v>1</v>
      </c>
      <c r="L13" s="30" t="s">
        <v>103</v>
      </c>
      <c r="M13" s="30" t="s">
        <v>103</v>
      </c>
      <c r="N13" s="30">
        <v>1</v>
      </c>
      <c r="O13" s="30">
        <v>1</v>
      </c>
      <c r="P13" s="30">
        <v>1</v>
      </c>
      <c r="Q13" s="30" t="s">
        <v>87</v>
      </c>
      <c r="R13" s="30">
        <v>1</v>
      </c>
      <c r="S13" s="30" t="s">
        <v>98</v>
      </c>
      <c r="T13" s="30">
        <v>1</v>
      </c>
      <c r="U13" s="30">
        <v>1</v>
      </c>
      <c r="V13" s="30" t="s">
        <v>90</v>
      </c>
      <c r="W13" s="30" t="s">
        <v>107</v>
      </c>
      <c r="X13" s="30">
        <v>1</v>
      </c>
      <c r="Y13" s="30" t="s">
        <v>87</v>
      </c>
      <c r="Z13" s="30">
        <v>1</v>
      </c>
      <c r="AA13" s="30">
        <v>1</v>
      </c>
      <c r="AB13" s="30" t="s">
        <v>99</v>
      </c>
      <c r="AC13" s="30" t="s">
        <v>99</v>
      </c>
      <c r="AD13" s="30">
        <v>1</v>
      </c>
      <c r="AE13" s="30" t="s">
        <v>100</v>
      </c>
      <c r="AF13" s="31" t="s">
        <v>100</v>
      </c>
      <c r="AG13" s="49"/>
      <c r="AH13" s="49"/>
      <c r="AI13" s="49"/>
      <c r="AJ13" s="49"/>
      <c r="AK13" s="49"/>
      <c r="AL13" s="49"/>
      <c r="AM13" s="49"/>
      <c r="AN13" s="49"/>
      <c r="AO13" s="49"/>
      <c r="AP13" s="49"/>
      <c r="AQ13" s="49"/>
      <c r="AR13" s="49"/>
      <c r="AS13" s="49"/>
      <c r="AT13" s="49"/>
      <c r="AU13" s="49"/>
      <c r="AV13" s="49"/>
      <c r="AW13" s="49"/>
      <c r="AX13" s="49"/>
      <c r="AY13" s="49"/>
      <c r="AZ13" s="52"/>
      <c r="BA13" s="112"/>
      <c r="BB13" s="34" t="s">
        <v>109</v>
      </c>
      <c r="BC13" s="35" t="s">
        <v>114</v>
      </c>
    </row>
    <row r="14" spans="1:55" ht="15.95" customHeight="1" x14ac:dyDescent="0.25">
      <c r="A14" s="13">
        <f>IFERROR(INDEX(Veri!$D$23:$D$222,MATCH(BA12,Veri!$A$23:$A$222,0)),"")</f>
        <v>20158470210</v>
      </c>
      <c r="B14" s="26" t="s">
        <v>88</v>
      </c>
      <c r="C14" s="26" t="s">
        <v>88</v>
      </c>
      <c r="D14" s="26" t="s">
        <v>101</v>
      </c>
      <c r="E14" s="26" t="s">
        <v>101</v>
      </c>
      <c r="F14" s="26" t="s">
        <v>88</v>
      </c>
      <c r="G14" s="26" t="s">
        <v>89</v>
      </c>
      <c r="H14" s="26" t="s">
        <v>88</v>
      </c>
      <c r="I14" s="26"/>
      <c r="J14" s="26" t="s">
        <v>88</v>
      </c>
      <c r="K14" s="26" t="s">
        <v>89</v>
      </c>
      <c r="L14" s="26" t="s">
        <v>88</v>
      </c>
      <c r="M14" s="26" t="s">
        <v>88</v>
      </c>
      <c r="N14" s="26" t="s">
        <v>88</v>
      </c>
      <c r="O14" s="26" t="s">
        <v>88</v>
      </c>
      <c r="P14" s="26" t="s">
        <v>88</v>
      </c>
      <c r="Q14" s="26"/>
      <c r="R14" s="26" t="s">
        <v>88</v>
      </c>
      <c r="S14" s="26" t="s">
        <v>88</v>
      </c>
      <c r="T14" s="26" t="s">
        <v>88</v>
      </c>
      <c r="U14" s="26" t="s">
        <v>89</v>
      </c>
      <c r="V14" s="26" t="s">
        <v>88</v>
      </c>
      <c r="W14" s="26" t="s">
        <v>88</v>
      </c>
      <c r="X14" s="26" t="s">
        <v>88</v>
      </c>
      <c r="Y14" s="26"/>
      <c r="Z14" s="26" t="s">
        <v>88</v>
      </c>
      <c r="AA14" s="26" t="s">
        <v>88</v>
      </c>
      <c r="AB14" s="26" t="s">
        <v>88</v>
      </c>
      <c r="AC14" s="26" t="s">
        <v>88</v>
      </c>
      <c r="AD14" s="26" t="s">
        <v>88</v>
      </c>
      <c r="AE14" s="26" t="s">
        <v>88</v>
      </c>
      <c r="AF14" s="27" t="s">
        <v>88</v>
      </c>
      <c r="AG14" s="49"/>
      <c r="AH14" s="49"/>
      <c r="AI14" s="49"/>
      <c r="AJ14" s="49"/>
      <c r="AK14" s="49"/>
      <c r="AL14" s="49"/>
      <c r="AM14" s="49"/>
      <c r="AN14" s="49"/>
      <c r="AO14" s="49"/>
      <c r="AP14" s="49"/>
      <c r="AQ14" s="49"/>
      <c r="AR14" s="49"/>
      <c r="AS14" s="49"/>
      <c r="AT14" s="49"/>
      <c r="AU14" s="49"/>
      <c r="AV14" s="49"/>
      <c r="AW14" s="49"/>
      <c r="AX14" s="49"/>
      <c r="AY14" s="49"/>
      <c r="AZ14" s="52"/>
      <c r="BA14" s="112"/>
      <c r="BB14" s="34" t="s">
        <v>86</v>
      </c>
      <c r="BC14" s="35" t="s">
        <v>117</v>
      </c>
    </row>
    <row r="15" spans="1:55" ht="15.95" customHeight="1" thickBot="1" x14ac:dyDescent="0.3">
      <c r="A15" s="14" t="str">
        <f>IFERROR(INDEX(Veri!$F$23:$F$222,MATCH(BA12,Veri!$A$23:$A$222,0)),"")</f>
        <v xml:space="preserve">DÖNER SERMAYE </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9"/>
      <c r="AG15" s="50"/>
      <c r="AH15" s="50"/>
      <c r="AI15" s="50"/>
      <c r="AJ15" s="50"/>
      <c r="AK15" s="50"/>
      <c r="AL15" s="50"/>
      <c r="AM15" s="50"/>
      <c r="AN15" s="50"/>
      <c r="AO15" s="50"/>
      <c r="AP15" s="50"/>
      <c r="AQ15" s="50"/>
      <c r="AR15" s="50"/>
      <c r="AS15" s="50"/>
      <c r="AT15" s="50"/>
      <c r="AU15" s="50"/>
      <c r="AV15" s="50"/>
      <c r="AW15" s="50"/>
      <c r="AX15" s="50"/>
      <c r="AY15" s="50"/>
      <c r="AZ15" s="53"/>
      <c r="BA15" s="112"/>
      <c r="BB15" s="34" t="s">
        <v>110</v>
      </c>
      <c r="BC15" s="35" t="s">
        <v>115</v>
      </c>
    </row>
    <row r="16" spans="1:55" ht="15.95" customHeight="1" x14ac:dyDescent="0.25">
      <c r="A16" s="54" t="str">
        <f>CONCATENATE(IFERROR(INDEX(Veri!$B$23:$B$222,MATCH(BA16,Veri!$A$23:$A$222,0)),"")," ",IFERROR(INDEX(Veri!$C$23:$C$222,MATCH(BA16,Veri!$A$23:$A$222,0)),""))</f>
        <v>AHMET  BEDİROĞLU</v>
      </c>
      <c r="B16" s="21" t="s">
        <v>109</v>
      </c>
      <c r="C16" s="21" t="s">
        <v>109</v>
      </c>
      <c r="D16" s="21" t="s">
        <v>109</v>
      </c>
      <c r="E16" s="21" t="s">
        <v>109</v>
      </c>
      <c r="F16" s="21" t="s">
        <v>109</v>
      </c>
      <c r="G16" s="21" t="s">
        <v>109</v>
      </c>
      <c r="H16" s="21" t="s">
        <v>109</v>
      </c>
      <c r="I16" s="21" t="s">
        <v>109</v>
      </c>
      <c r="J16" s="21" t="s">
        <v>109</v>
      </c>
      <c r="K16" s="21" t="s">
        <v>109</v>
      </c>
      <c r="L16" s="21" t="s">
        <v>109</v>
      </c>
      <c r="M16" s="21" t="s">
        <v>109</v>
      </c>
      <c r="N16" s="21" t="s">
        <v>109</v>
      </c>
      <c r="O16" s="21" t="s">
        <v>109</v>
      </c>
      <c r="P16" s="21" t="s">
        <v>109</v>
      </c>
      <c r="Q16" s="21" t="s">
        <v>109</v>
      </c>
      <c r="R16" s="21" t="s">
        <v>109</v>
      </c>
      <c r="S16" s="21" t="s">
        <v>109</v>
      </c>
      <c r="T16" s="21" t="s">
        <v>109</v>
      </c>
      <c r="U16" s="21" t="s">
        <v>109</v>
      </c>
      <c r="V16" s="21" t="s">
        <v>109</v>
      </c>
      <c r="W16" s="21" t="s">
        <v>109</v>
      </c>
      <c r="X16" s="21" t="s">
        <v>109</v>
      </c>
      <c r="Y16" s="21" t="s">
        <v>109</v>
      </c>
      <c r="Z16" s="21" t="s">
        <v>109</v>
      </c>
      <c r="AA16" s="21" t="s">
        <v>109</v>
      </c>
      <c r="AB16" s="21" t="s">
        <v>109</v>
      </c>
      <c r="AC16" s="21" t="s">
        <v>109</v>
      </c>
      <c r="AD16" s="21" t="s">
        <v>109</v>
      </c>
      <c r="AE16" s="21" t="s">
        <v>109</v>
      </c>
      <c r="AF16" s="22" t="s">
        <v>109</v>
      </c>
      <c r="AG16" s="48">
        <f>COUNTIF($B17:$AF17,"1")</f>
        <v>19</v>
      </c>
      <c r="AH16" s="48">
        <f>COUNTIF($B16:$AF16,$B$1)</f>
        <v>0</v>
      </c>
      <c r="AI16" s="48">
        <f>COUNTIF($B16:$AF16,$B$2)</f>
        <v>31</v>
      </c>
      <c r="AJ16" s="48">
        <f>COUNTIF($B16:$AF16,$B$3)</f>
        <v>0</v>
      </c>
      <c r="AK16" s="48">
        <f>COUNTIF($B16:$AF16,$B$4)</f>
        <v>0</v>
      </c>
      <c r="AL16" s="48">
        <f>COUNTIF($B16:$AF16,$B$5)</f>
        <v>0</v>
      </c>
      <c r="AM16" s="48">
        <f>COUNTIF($B18:$AF18,$B$6)</f>
        <v>0</v>
      </c>
      <c r="AN16" s="48">
        <f>COUNTIF($B18:$AF18,$B$7)</f>
        <v>0</v>
      </c>
      <c r="AO16" s="48">
        <f>COUNTIF($B18:$AF18,$B$8)</f>
        <v>0</v>
      </c>
      <c r="AP16" s="48">
        <f>COUNTIF($B17:$AF17,$B$9)</f>
        <v>0</v>
      </c>
      <c r="AQ16" s="48">
        <f>COUNTIF($B17:$AF17,$Z$1)</f>
        <v>1</v>
      </c>
      <c r="AR16" s="48">
        <f>COUNTIF($B17:$AF17,$Z$2)</f>
        <v>0</v>
      </c>
      <c r="AS16" s="48">
        <f>COUNTIF($B17:$AF17,$Z$3)</f>
        <v>3</v>
      </c>
      <c r="AT16" s="48">
        <f>COUNTIF($B17:$AF17,$Z$4)</f>
        <v>1</v>
      </c>
      <c r="AU16" s="48">
        <f>COUNTIF($B17:$AF17,$Z$5)</f>
        <v>2</v>
      </c>
      <c r="AV16" s="48">
        <f>COUNTIF($B17:$AF17,$Z$6)</f>
        <v>3</v>
      </c>
      <c r="AW16" s="48">
        <f>COUNTIF($B17:$AF17,$Z$7)</f>
        <v>2</v>
      </c>
      <c r="AX16" s="48">
        <f>COUNTIF($B17:$AF17,$Z$8)</f>
        <v>0</v>
      </c>
      <c r="AY16" s="48">
        <f>SUM(B19:AF19)</f>
        <v>0</v>
      </c>
      <c r="AZ16" s="51"/>
      <c r="BA16" s="112">
        <v>2</v>
      </c>
      <c r="BB16" s="34" t="s">
        <v>111</v>
      </c>
      <c r="BC16" s="35" t="s">
        <v>116</v>
      </c>
    </row>
    <row r="17" spans="1:55" ht="15.95" customHeight="1" x14ac:dyDescent="0.25">
      <c r="A17" s="55"/>
      <c r="B17" s="30">
        <v>1</v>
      </c>
      <c r="C17" s="30">
        <v>1</v>
      </c>
      <c r="D17" s="30">
        <v>1</v>
      </c>
      <c r="E17" s="30">
        <v>1</v>
      </c>
      <c r="F17" s="30">
        <v>1</v>
      </c>
      <c r="G17" s="30" t="s">
        <v>105</v>
      </c>
      <c r="H17" s="30" t="s">
        <v>87</v>
      </c>
      <c r="I17" s="30">
        <v>1</v>
      </c>
      <c r="J17" s="30">
        <v>1</v>
      </c>
      <c r="K17" s="30">
        <v>1</v>
      </c>
      <c r="L17" s="30">
        <v>1</v>
      </c>
      <c r="M17" s="30">
        <v>1</v>
      </c>
      <c r="N17" s="30" t="s">
        <v>90</v>
      </c>
      <c r="O17" s="30">
        <v>1</v>
      </c>
      <c r="P17" s="30">
        <v>1</v>
      </c>
      <c r="Q17" s="30" t="s">
        <v>105</v>
      </c>
      <c r="R17" s="30">
        <v>1</v>
      </c>
      <c r="S17" s="30">
        <v>1</v>
      </c>
      <c r="T17" s="30" t="s">
        <v>103</v>
      </c>
      <c r="U17" s="30" t="s">
        <v>103</v>
      </c>
      <c r="V17" s="30" t="s">
        <v>103</v>
      </c>
      <c r="W17" s="30" t="s">
        <v>87</v>
      </c>
      <c r="X17" s="30">
        <v>1</v>
      </c>
      <c r="Y17" s="30">
        <v>1</v>
      </c>
      <c r="Z17" s="30">
        <v>1</v>
      </c>
      <c r="AA17" s="30">
        <v>1</v>
      </c>
      <c r="AB17" s="30">
        <v>1</v>
      </c>
      <c r="AC17" s="30" t="s">
        <v>100</v>
      </c>
      <c r="AD17" s="30" t="s">
        <v>99</v>
      </c>
      <c r="AE17" s="30" t="s">
        <v>99</v>
      </c>
      <c r="AF17" s="31" t="s">
        <v>99</v>
      </c>
      <c r="AG17" s="49"/>
      <c r="AH17" s="49"/>
      <c r="AI17" s="49"/>
      <c r="AJ17" s="49"/>
      <c r="AK17" s="49"/>
      <c r="AL17" s="49"/>
      <c r="AM17" s="49"/>
      <c r="AN17" s="49"/>
      <c r="AO17" s="49"/>
      <c r="AP17" s="49"/>
      <c r="AQ17" s="49"/>
      <c r="AR17" s="49"/>
      <c r="AS17" s="49"/>
      <c r="AT17" s="49"/>
      <c r="AU17" s="49"/>
      <c r="AV17" s="49"/>
      <c r="AW17" s="49"/>
      <c r="AX17" s="49"/>
      <c r="AY17" s="49"/>
      <c r="AZ17" s="52"/>
      <c r="BA17" s="112"/>
      <c r="BB17" s="34" t="s">
        <v>88</v>
      </c>
      <c r="BC17" s="35" t="s">
        <v>91</v>
      </c>
    </row>
    <row r="18" spans="1:55" ht="15.95" customHeight="1" x14ac:dyDescent="0.25">
      <c r="A18" s="13">
        <f>IFERROR(INDEX(Veri!$D$23:$D$222,MATCH(BA16,Veri!$A$23:$A$222,0)),"")</f>
        <v>19324497458</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7"/>
      <c r="AG18" s="49"/>
      <c r="AH18" s="49"/>
      <c r="AI18" s="49"/>
      <c r="AJ18" s="49"/>
      <c r="AK18" s="49"/>
      <c r="AL18" s="49"/>
      <c r="AM18" s="49"/>
      <c r="AN18" s="49"/>
      <c r="AO18" s="49"/>
      <c r="AP18" s="49"/>
      <c r="AQ18" s="49"/>
      <c r="AR18" s="49"/>
      <c r="AS18" s="49"/>
      <c r="AT18" s="49"/>
      <c r="AU18" s="49"/>
      <c r="AV18" s="49"/>
      <c r="AW18" s="49"/>
      <c r="AX18" s="49"/>
      <c r="AY18" s="49"/>
      <c r="AZ18" s="52"/>
      <c r="BA18" s="112"/>
      <c r="BB18" s="34" t="s">
        <v>89</v>
      </c>
      <c r="BC18" s="35" t="s">
        <v>92</v>
      </c>
    </row>
    <row r="19" spans="1:55" ht="15.95" customHeight="1" thickBot="1" x14ac:dyDescent="0.3">
      <c r="A19" s="14" t="str">
        <f>IFERROR(INDEX(Veri!$F$23:$F$222,MATCH(BA16,Veri!$A$23:$A$222,0)),"")</f>
        <v>DÖNER SERMAYE</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9"/>
      <c r="AG19" s="50"/>
      <c r="AH19" s="50"/>
      <c r="AI19" s="50"/>
      <c r="AJ19" s="50"/>
      <c r="AK19" s="50"/>
      <c r="AL19" s="50"/>
      <c r="AM19" s="50"/>
      <c r="AN19" s="50"/>
      <c r="AO19" s="50"/>
      <c r="AP19" s="50"/>
      <c r="AQ19" s="50"/>
      <c r="AR19" s="50"/>
      <c r="AS19" s="50"/>
      <c r="AT19" s="50"/>
      <c r="AU19" s="50"/>
      <c r="AV19" s="50"/>
      <c r="AW19" s="50"/>
      <c r="AX19" s="50"/>
      <c r="AY19" s="50"/>
      <c r="AZ19" s="53"/>
      <c r="BA19" s="112"/>
      <c r="BB19" s="34" t="s">
        <v>101</v>
      </c>
      <c r="BC19" s="35" t="s">
        <v>102</v>
      </c>
    </row>
    <row r="20" spans="1:55" ht="15.95" customHeight="1" x14ac:dyDescent="0.25">
      <c r="A20" s="54" t="str">
        <f>CONCATENATE(IFERROR(INDEX(Veri!$B$23:$B$222,MATCH(BA20,Veri!$A$23:$A$222,0)),"")," ",IFERROR(INDEX(Veri!$C$23:$C$222,MATCH(BA20,Veri!$A$23:$A$222,0)),""))</f>
        <v xml:space="preserve">ALİ  ÖZ </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2"/>
      <c r="AG20" s="48">
        <f>COUNTIF($B21:$AF21,"1")</f>
        <v>0</v>
      </c>
      <c r="AH20" s="48">
        <f>COUNTIF($B20:$AF20,$B$1)</f>
        <v>0</v>
      </c>
      <c r="AI20" s="48">
        <f>COUNTIF($B20:$AF20,$B$2)</f>
        <v>0</v>
      </c>
      <c r="AJ20" s="48">
        <f>COUNTIF($B20:$AF20,$B$3)</f>
        <v>0</v>
      </c>
      <c r="AK20" s="48">
        <f>COUNTIF($B20:$AF20,$B$4)</f>
        <v>0</v>
      </c>
      <c r="AL20" s="48">
        <f>COUNTIF($B20:$AF20,$B$5)</f>
        <v>0</v>
      </c>
      <c r="AM20" s="48">
        <f>COUNTIF($B22:$AF22,$B$6)</f>
        <v>0</v>
      </c>
      <c r="AN20" s="48">
        <f>COUNTIF($B22:$AF22,$B$7)</f>
        <v>0</v>
      </c>
      <c r="AO20" s="48">
        <f>COUNTIF($B22:$AF22,$B$8)</f>
        <v>0</v>
      </c>
      <c r="AP20" s="48">
        <f>COUNTIF($B21:$AF21,$B$9)</f>
        <v>0</v>
      </c>
      <c r="AQ20" s="48">
        <f>COUNTIF($B21:$AF21,$Z$1)</f>
        <v>0</v>
      </c>
      <c r="AR20" s="48">
        <f>COUNTIF($B21:$AF21,$Z$2)</f>
        <v>0</v>
      </c>
      <c r="AS20" s="48">
        <f>COUNTIF($B21:$AF21,$Z$3)</f>
        <v>0</v>
      </c>
      <c r="AT20" s="48">
        <f>COUNTIF($B21:$AF21,$Z$4)</f>
        <v>0</v>
      </c>
      <c r="AU20" s="48">
        <f>COUNTIF($B21:$AF21,$Z$5)</f>
        <v>0</v>
      </c>
      <c r="AV20" s="48">
        <f>COUNTIF($B21:$AF21,$Z$6)</f>
        <v>0</v>
      </c>
      <c r="AW20" s="48">
        <f>COUNTIF($B21:$AF21,$Z$7)</f>
        <v>0</v>
      </c>
      <c r="AX20" s="48">
        <f>COUNTIF($B21:$AF21,$Z$8)</f>
        <v>0</v>
      </c>
      <c r="AY20" s="48">
        <f>SUM(B23:AF23)</f>
        <v>0</v>
      </c>
      <c r="AZ20" s="51"/>
      <c r="BA20" s="112">
        <v>3</v>
      </c>
      <c r="BB20" s="34" t="s">
        <v>118</v>
      </c>
      <c r="BC20" s="35" t="s">
        <v>119</v>
      </c>
    </row>
    <row r="21" spans="1:55" ht="15.95" customHeight="1" x14ac:dyDescent="0.25">
      <c r="A21" s="55"/>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1"/>
      <c r="AG21" s="49"/>
      <c r="AH21" s="49"/>
      <c r="AI21" s="49"/>
      <c r="AJ21" s="49"/>
      <c r="AK21" s="49"/>
      <c r="AL21" s="49"/>
      <c r="AM21" s="49"/>
      <c r="AN21" s="49"/>
      <c r="AO21" s="49"/>
      <c r="AP21" s="49"/>
      <c r="AQ21" s="49"/>
      <c r="AR21" s="49"/>
      <c r="AS21" s="49"/>
      <c r="AT21" s="49"/>
      <c r="AU21" s="49"/>
      <c r="AV21" s="49"/>
      <c r="AW21" s="49"/>
      <c r="AX21" s="49"/>
      <c r="AY21" s="49"/>
      <c r="AZ21" s="52"/>
      <c r="BA21" s="112"/>
      <c r="BB21" s="34" t="s">
        <v>90</v>
      </c>
      <c r="BC21" s="35" t="s">
        <v>93</v>
      </c>
    </row>
    <row r="22" spans="1:55" ht="15.95" customHeight="1" x14ac:dyDescent="0.25">
      <c r="A22" s="13">
        <f>IFERROR(INDEX(Veri!$D$23:$D$222,MATCH(BA20,Veri!$A$23:$A$222,0)),"")</f>
        <v>22414394100</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49"/>
      <c r="AH22" s="49"/>
      <c r="AI22" s="49"/>
      <c r="AJ22" s="49"/>
      <c r="AK22" s="49"/>
      <c r="AL22" s="49"/>
      <c r="AM22" s="49"/>
      <c r="AN22" s="49"/>
      <c r="AO22" s="49"/>
      <c r="AP22" s="49"/>
      <c r="AQ22" s="49"/>
      <c r="AR22" s="49"/>
      <c r="AS22" s="49"/>
      <c r="AT22" s="49"/>
      <c r="AU22" s="49"/>
      <c r="AV22" s="49"/>
      <c r="AW22" s="49"/>
      <c r="AX22" s="49"/>
      <c r="AY22" s="49"/>
      <c r="AZ22" s="52"/>
      <c r="BA22" s="112"/>
      <c r="BB22" s="34" t="s">
        <v>98</v>
      </c>
      <c r="BC22" s="35" t="s">
        <v>94</v>
      </c>
    </row>
    <row r="23" spans="1:55" ht="15.95" customHeight="1" thickBot="1" x14ac:dyDescent="0.3">
      <c r="A23" s="14" t="str">
        <f>IFERROR(INDEX(Veri!$F$23:$F$222,MATCH(BA20,Veri!$A$23:$A$222,0)),"")</f>
        <v xml:space="preserve">DÖNER SERMAYE </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9"/>
      <c r="AG23" s="50"/>
      <c r="AH23" s="50"/>
      <c r="AI23" s="50"/>
      <c r="AJ23" s="50"/>
      <c r="AK23" s="50"/>
      <c r="AL23" s="50"/>
      <c r="AM23" s="50"/>
      <c r="AN23" s="50"/>
      <c r="AO23" s="50"/>
      <c r="AP23" s="50"/>
      <c r="AQ23" s="50"/>
      <c r="AR23" s="50"/>
      <c r="AS23" s="50"/>
      <c r="AT23" s="50"/>
      <c r="AU23" s="50"/>
      <c r="AV23" s="50"/>
      <c r="AW23" s="50"/>
      <c r="AX23" s="50"/>
      <c r="AY23" s="50"/>
      <c r="AZ23" s="53"/>
      <c r="BA23" s="112"/>
      <c r="BB23" s="34" t="s">
        <v>99</v>
      </c>
      <c r="BC23" s="35" t="s">
        <v>95</v>
      </c>
    </row>
    <row r="24" spans="1:55" ht="15.95" customHeight="1" x14ac:dyDescent="0.25">
      <c r="A24" s="54" t="str">
        <f>CONCATENATE(IFERROR(INDEX(Veri!$B$23:$B$222,MATCH(BA24,Veri!$A$23:$A$222,0)),"")," ",IFERROR(INDEX(Veri!$C$23:$C$222,MATCH(BA24,Veri!$A$23:$A$222,0)),""))</f>
        <v>FAHRİ GÖKTAŞ</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2"/>
      <c r="AG24" s="48">
        <f>COUNTIF($B25:$AF25,"1")</f>
        <v>0</v>
      </c>
      <c r="AH24" s="48">
        <f>COUNTIF($B24:$AF24,$B$1)</f>
        <v>0</v>
      </c>
      <c r="AI24" s="48">
        <f>COUNTIF($B24:$AF24,$B$2)</f>
        <v>0</v>
      </c>
      <c r="AJ24" s="48">
        <f>COUNTIF($B24:$AF24,$B$3)</f>
        <v>0</v>
      </c>
      <c r="AK24" s="48">
        <f>COUNTIF($B24:$AF24,$B$4)</f>
        <v>0</v>
      </c>
      <c r="AL24" s="48">
        <f>COUNTIF($B24:$AF24,$B$5)</f>
        <v>0</v>
      </c>
      <c r="AM24" s="48">
        <f>COUNTIF($B26:$AF26,$B$6)</f>
        <v>0</v>
      </c>
      <c r="AN24" s="48">
        <f>COUNTIF($B26:$AF26,$B$7)</f>
        <v>0</v>
      </c>
      <c r="AO24" s="48">
        <f>COUNTIF($B26:$AF26,$B$8)</f>
        <v>0</v>
      </c>
      <c r="AP24" s="48">
        <f>COUNTIF($B25:$AF25,$B$9)</f>
        <v>0</v>
      </c>
      <c r="AQ24" s="48">
        <f>COUNTIF($B25:$AF25,$Z$1)</f>
        <v>0</v>
      </c>
      <c r="AR24" s="48">
        <f>COUNTIF($B25:$AF25,$Z$2)</f>
        <v>0</v>
      </c>
      <c r="AS24" s="48">
        <f>COUNTIF($B25:$AF25,$Z$3)</f>
        <v>0</v>
      </c>
      <c r="AT24" s="48">
        <f>COUNTIF($B25:$AF25,$Z$4)</f>
        <v>0</v>
      </c>
      <c r="AU24" s="48">
        <f>COUNTIF($B25:$AF25,$Z$5)</f>
        <v>0</v>
      </c>
      <c r="AV24" s="48">
        <f>COUNTIF($B25:$AF25,$Z$6)</f>
        <v>0</v>
      </c>
      <c r="AW24" s="48">
        <f>COUNTIF($B25:$AF25,$Z$7)</f>
        <v>0</v>
      </c>
      <c r="AX24" s="48">
        <f>COUNTIF($B25:$AF25,$Z$8)</f>
        <v>0</v>
      </c>
      <c r="AY24" s="48">
        <f>SUM(B27:AF27)</f>
        <v>0</v>
      </c>
      <c r="AZ24" s="51"/>
      <c r="BA24" s="112">
        <v>4</v>
      </c>
      <c r="BB24" s="34" t="s">
        <v>100</v>
      </c>
      <c r="BC24" s="35" t="s">
        <v>96</v>
      </c>
    </row>
    <row r="25" spans="1:55" ht="15.95" customHeight="1" x14ac:dyDescent="0.25">
      <c r="A25" s="55"/>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1"/>
      <c r="AG25" s="49"/>
      <c r="AH25" s="49"/>
      <c r="AI25" s="49"/>
      <c r="AJ25" s="49"/>
      <c r="AK25" s="49"/>
      <c r="AL25" s="49"/>
      <c r="AM25" s="49"/>
      <c r="AN25" s="49"/>
      <c r="AO25" s="49"/>
      <c r="AP25" s="49"/>
      <c r="AQ25" s="49"/>
      <c r="AR25" s="49"/>
      <c r="AS25" s="49"/>
      <c r="AT25" s="49"/>
      <c r="AU25" s="49"/>
      <c r="AV25" s="49"/>
      <c r="AW25" s="49"/>
      <c r="AX25" s="49"/>
      <c r="AY25" s="49"/>
      <c r="AZ25" s="52"/>
      <c r="BA25" s="112"/>
      <c r="BB25" s="34" t="s">
        <v>87</v>
      </c>
      <c r="BC25" s="35" t="s">
        <v>97</v>
      </c>
    </row>
    <row r="26" spans="1:55" ht="15.95" customHeight="1" x14ac:dyDescent="0.25">
      <c r="A26" s="13">
        <f>IFERROR(INDEX(Veri!$D$23:$D$222,MATCH(BA24,Veri!$A$23:$A$222,0)),"")</f>
        <v>15601621158</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7"/>
      <c r="AG26" s="49"/>
      <c r="AH26" s="49"/>
      <c r="AI26" s="49"/>
      <c r="AJ26" s="49"/>
      <c r="AK26" s="49"/>
      <c r="AL26" s="49"/>
      <c r="AM26" s="49"/>
      <c r="AN26" s="49"/>
      <c r="AO26" s="49"/>
      <c r="AP26" s="49"/>
      <c r="AQ26" s="49"/>
      <c r="AR26" s="49"/>
      <c r="AS26" s="49"/>
      <c r="AT26" s="49"/>
      <c r="AU26" s="49"/>
      <c r="AV26" s="49"/>
      <c r="AW26" s="49"/>
      <c r="AX26" s="49"/>
      <c r="AY26" s="49"/>
      <c r="AZ26" s="52"/>
      <c r="BA26" s="112"/>
      <c r="BB26" s="34" t="s">
        <v>103</v>
      </c>
      <c r="BC26" s="35" t="s">
        <v>104</v>
      </c>
    </row>
    <row r="27" spans="1:55" ht="15.95" customHeight="1" thickBot="1" x14ac:dyDescent="0.3">
      <c r="A27" s="14" t="str">
        <f>IFERROR(INDEX(Veri!$F$23:$F$222,MATCH(BA24,Veri!$A$23:$A$222,0)),"")</f>
        <v xml:space="preserve">DÖNER SERMAYE </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9"/>
      <c r="AG27" s="50"/>
      <c r="AH27" s="50"/>
      <c r="AI27" s="50"/>
      <c r="AJ27" s="50"/>
      <c r="AK27" s="50"/>
      <c r="AL27" s="50"/>
      <c r="AM27" s="50"/>
      <c r="AN27" s="50"/>
      <c r="AO27" s="50"/>
      <c r="AP27" s="50"/>
      <c r="AQ27" s="50"/>
      <c r="AR27" s="50"/>
      <c r="AS27" s="50"/>
      <c r="AT27" s="50"/>
      <c r="AU27" s="50"/>
      <c r="AV27" s="50"/>
      <c r="AW27" s="50"/>
      <c r="AX27" s="50"/>
      <c r="AY27" s="50"/>
      <c r="AZ27" s="53"/>
      <c r="BA27" s="112"/>
      <c r="BB27" s="34" t="s">
        <v>105</v>
      </c>
      <c r="BC27" s="35" t="s">
        <v>106</v>
      </c>
    </row>
    <row r="28" spans="1:55" ht="15.95" customHeight="1" x14ac:dyDescent="0.25">
      <c r="A28" s="54" t="str">
        <f>CONCATENATE(IFERROR(INDEX(Veri!$B$23:$B$222,MATCH(BA28,Veri!$A$23:$A$222,0)),"")," ",IFERROR(INDEX(Veri!$C$23:$C$222,MATCH(BA28,Veri!$A$23:$A$222,0)),""))</f>
        <v>HASAN  CANLI</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2"/>
      <c r="AG28" s="48">
        <f>COUNTIF($B29:$AF29,"1")</f>
        <v>0</v>
      </c>
      <c r="AH28" s="48">
        <f>COUNTIF($B28:$AF28,$B$1)</f>
        <v>0</v>
      </c>
      <c r="AI28" s="48">
        <f>COUNTIF($B28:$AF28,$B$2)</f>
        <v>0</v>
      </c>
      <c r="AJ28" s="48">
        <f>COUNTIF($B28:$AF28,$B$3)</f>
        <v>0</v>
      </c>
      <c r="AK28" s="48">
        <f>COUNTIF($B28:$AF28,$B$4)</f>
        <v>0</v>
      </c>
      <c r="AL28" s="48">
        <f>COUNTIF($B28:$AF28,$B$5)</f>
        <v>0</v>
      </c>
      <c r="AM28" s="48">
        <f>COUNTIF($B30:$AF30,$B$6)</f>
        <v>0</v>
      </c>
      <c r="AN28" s="48">
        <f>COUNTIF($B30:$AF30,$B$7)</f>
        <v>0</v>
      </c>
      <c r="AO28" s="48">
        <f>COUNTIF($B30:$AF30,$B$8)</f>
        <v>0</v>
      </c>
      <c r="AP28" s="48">
        <f>COUNTIF($B29:$AF29,$B$9)</f>
        <v>0</v>
      </c>
      <c r="AQ28" s="48">
        <f>COUNTIF($B29:$AF29,$Z$1)</f>
        <v>0</v>
      </c>
      <c r="AR28" s="48">
        <f>COUNTIF($B29:$AF29,$Z$2)</f>
        <v>0</v>
      </c>
      <c r="AS28" s="48">
        <f>COUNTIF($B29:$AF29,$Z$3)</f>
        <v>0</v>
      </c>
      <c r="AT28" s="48">
        <f>COUNTIF($B29:$AF29,$Z$4)</f>
        <v>0</v>
      </c>
      <c r="AU28" s="48">
        <f>COUNTIF($B29:$AF29,$Z$5)</f>
        <v>0</v>
      </c>
      <c r="AV28" s="48">
        <f>COUNTIF($B29:$AF29,$Z$6)</f>
        <v>0</v>
      </c>
      <c r="AW28" s="48">
        <f>COUNTIF($B29:$AF29,$Z$7)</f>
        <v>0</v>
      </c>
      <c r="AX28" s="48">
        <f>COUNTIF($B29:$AF29,$Z$8)</f>
        <v>0</v>
      </c>
      <c r="AY28" s="48">
        <f>SUM(B31:AF31)</f>
        <v>0</v>
      </c>
      <c r="AZ28" s="51"/>
      <c r="BA28" s="112">
        <v>5</v>
      </c>
      <c r="BB28" s="34" t="s">
        <v>107</v>
      </c>
      <c r="BC28" s="35" t="s">
        <v>108</v>
      </c>
    </row>
    <row r="29" spans="1:55" ht="15.95" customHeight="1" x14ac:dyDescent="0.25">
      <c r="A29" s="55"/>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1"/>
      <c r="AG29" s="49"/>
      <c r="AH29" s="49"/>
      <c r="AI29" s="49"/>
      <c r="AJ29" s="49"/>
      <c r="AK29" s="49"/>
      <c r="AL29" s="49"/>
      <c r="AM29" s="49"/>
      <c r="AN29" s="49"/>
      <c r="AO29" s="49"/>
      <c r="AP29" s="49"/>
      <c r="AQ29" s="49"/>
      <c r="AR29" s="49"/>
      <c r="AS29" s="49"/>
      <c r="AT29" s="49"/>
      <c r="AU29" s="49"/>
      <c r="AV29" s="49"/>
      <c r="AW29" s="49"/>
      <c r="AX29" s="49"/>
      <c r="AY29" s="49"/>
      <c r="AZ29" s="52"/>
      <c r="BA29" s="112"/>
      <c r="BB29" s="34" t="s">
        <v>294</v>
      </c>
      <c r="BC29" s="35" t="s">
        <v>120</v>
      </c>
    </row>
    <row r="30" spans="1:55" ht="15.95" customHeight="1" x14ac:dyDescent="0.25">
      <c r="A30" s="13">
        <f>IFERROR(INDEX(Veri!$D$23:$D$222,MATCH(BA28,Veri!$A$23:$A$222,0)),"")</f>
        <v>10201801092</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7"/>
      <c r="AG30" s="49"/>
      <c r="AH30" s="49"/>
      <c r="AI30" s="49"/>
      <c r="AJ30" s="49"/>
      <c r="AK30" s="49"/>
      <c r="AL30" s="49"/>
      <c r="AM30" s="49"/>
      <c r="AN30" s="49"/>
      <c r="AO30" s="49"/>
      <c r="AP30" s="49"/>
      <c r="AQ30" s="49"/>
      <c r="AR30" s="49"/>
      <c r="AS30" s="49"/>
      <c r="AT30" s="49"/>
      <c r="AU30" s="49"/>
      <c r="AV30" s="49"/>
      <c r="AW30" s="49"/>
      <c r="AX30" s="49"/>
      <c r="AY30" s="49"/>
      <c r="AZ30" s="52"/>
      <c r="BA30" s="112"/>
      <c r="BB30" s="34"/>
      <c r="BC30" s="34"/>
    </row>
    <row r="31" spans="1:55" ht="15.95" customHeight="1" thickBot="1" x14ac:dyDescent="0.3">
      <c r="A31" s="14" t="str">
        <f>IFERROR(INDEX(Veri!$F$23:$F$222,MATCH(BA28,Veri!$A$23:$A$222,0)),"")</f>
        <v xml:space="preserve">DÖNER SERMAYE </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9"/>
      <c r="AG31" s="50"/>
      <c r="AH31" s="50"/>
      <c r="AI31" s="50"/>
      <c r="AJ31" s="50"/>
      <c r="AK31" s="50"/>
      <c r="AL31" s="50"/>
      <c r="AM31" s="50"/>
      <c r="AN31" s="50"/>
      <c r="AO31" s="50"/>
      <c r="AP31" s="50"/>
      <c r="AQ31" s="50"/>
      <c r="AR31" s="50"/>
      <c r="AS31" s="50"/>
      <c r="AT31" s="50"/>
      <c r="AU31" s="50"/>
      <c r="AV31" s="50"/>
      <c r="AW31" s="50"/>
      <c r="AX31" s="50"/>
      <c r="AY31" s="50"/>
      <c r="AZ31" s="53"/>
      <c r="BA31" s="112"/>
      <c r="BB31" s="34"/>
      <c r="BC31" s="34"/>
    </row>
    <row r="32" spans="1:55" ht="15.95" customHeight="1" x14ac:dyDescent="0.25">
      <c r="A32" s="54" t="str">
        <f>CONCATENATE(IFERROR(INDEX(Veri!$B$23:$B$222,MATCH(BA32,Veri!$A$23:$A$222,0)),"")," ",IFERROR(INDEX(Veri!$C$23:$C$222,MATCH(BA32,Veri!$A$23:$A$222,0)),""))</f>
        <v>HİKMET  TUNA</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2"/>
      <c r="AG32" s="48">
        <f>COUNTIF($B33:$AF33,"1")</f>
        <v>0</v>
      </c>
      <c r="AH32" s="48">
        <f>COUNTIF($B32:$AF32,$B$1)</f>
        <v>0</v>
      </c>
      <c r="AI32" s="48">
        <f>COUNTIF($B32:$AF32,$B$2)</f>
        <v>0</v>
      </c>
      <c r="AJ32" s="48">
        <f>COUNTIF($B32:$AF32,$B$3)</f>
        <v>0</v>
      </c>
      <c r="AK32" s="48">
        <f>COUNTIF($B32:$AF32,$B$4)</f>
        <v>0</v>
      </c>
      <c r="AL32" s="48">
        <f>COUNTIF($B32:$AF32,$B$5)</f>
        <v>0</v>
      </c>
      <c r="AM32" s="48">
        <f>COUNTIF($B34:$AF34,$B$6)</f>
        <v>0</v>
      </c>
      <c r="AN32" s="48">
        <f>COUNTIF($B34:$AF34,$B$7)</f>
        <v>0</v>
      </c>
      <c r="AO32" s="48">
        <f>COUNTIF($B34:$AF34,$B$8)</f>
        <v>0</v>
      </c>
      <c r="AP32" s="48">
        <f>COUNTIF($B33:$AF33,$B$9)</f>
        <v>0</v>
      </c>
      <c r="AQ32" s="48">
        <f>COUNTIF($B33:$AF33,$Z$1)</f>
        <v>0</v>
      </c>
      <c r="AR32" s="48">
        <f>COUNTIF($B33:$AF33,$Z$2)</f>
        <v>0</v>
      </c>
      <c r="AS32" s="48">
        <f>COUNTIF($B33:$AF33,$Z$3)</f>
        <v>0</v>
      </c>
      <c r="AT32" s="48">
        <f>COUNTIF($B33:$AF33,$Z$4)</f>
        <v>0</v>
      </c>
      <c r="AU32" s="48">
        <f>COUNTIF($B33:$AF33,$Z$5)</f>
        <v>0</v>
      </c>
      <c r="AV32" s="48">
        <f>COUNTIF($B33:$AF33,$Z$6)</f>
        <v>0</v>
      </c>
      <c r="AW32" s="48">
        <f>COUNTIF($B33:$AF33,$Z$7)</f>
        <v>0</v>
      </c>
      <c r="AX32" s="48">
        <f>COUNTIF($B33:$AF33,$Z$8)</f>
        <v>0</v>
      </c>
      <c r="AY32" s="48">
        <f>SUM(B35:AF35)</f>
        <v>0</v>
      </c>
      <c r="AZ32" s="51"/>
      <c r="BA32" s="112">
        <v>6</v>
      </c>
      <c r="BB32" s="34"/>
      <c r="BC32" s="34"/>
    </row>
    <row r="33" spans="1:55" ht="15.95" customHeight="1" x14ac:dyDescent="0.25">
      <c r="A33" s="55"/>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1"/>
      <c r="AG33" s="49"/>
      <c r="AH33" s="49"/>
      <c r="AI33" s="49"/>
      <c r="AJ33" s="49"/>
      <c r="AK33" s="49"/>
      <c r="AL33" s="49"/>
      <c r="AM33" s="49"/>
      <c r="AN33" s="49"/>
      <c r="AO33" s="49"/>
      <c r="AP33" s="49"/>
      <c r="AQ33" s="49"/>
      <c r="AR33" s="49"/>
      <c r="AS33" s="49"/>
      <c r="AT33" s="49"/>
      <c r="AU33" s="49"/>
      <c r="AV33" s="49"/>
      <c r="AW33" s="49"/>
      <c r="AX33" s="49"/>
      <c r="AY33" s="49"/>
      <c r="AZ33" s="52"/>
      <c r="BA33" s="112"/>
      <c r="BB33" s="34"/>
      <c r="BC33" s="34"/>
    </row>
    <row r="34" spans="1:55" ht="15.95" customHeight="1" x14ac:dyDescent="0.25">
      <c r="A34" s="13">
        <f>IFERROR(INDEX(Veri!$D$23:$D$222,MATCH(BA32,Veri!$A$23:$A$222,0)),"")</f>
        <v>31843080096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7"/>
      <c r="AG34" s="49"/>
      <c r="AH34" s="49"/>
      <c r="AI34" s="49"/>
      <c r="AJ34" s="49"/>
      <c r="AK34" s="49"/>
      <c r="AL34" s="49"/>
      <c r="AM34" s="49"/>
      <c r="AN34" s="49"/>
      <c r="AO34" s="49"/>
      <c r="AP34" s="49"/>
      <c r="AQ34" s="49"/>
      <c r="AR34" s="49"/>
      <c r="AS34" s="49"/>
      <c r="AT34" s="49"/>
      <c r="AU34" s="49"/>
      <c r="AV34" s="49"/>
      <c r="AW34" s="49"/>
      <c r="AX34" s="49"/>
      <c r="AY34" s="49"/>
      <c r="AZ34" s="52"/>
      <c r="BA34" s="112"/>
      <c r="BB34" s="34"/>
      <c r="BC34" s="34"/>
    </row>
    <row r="35" spans="1:55" ht="15.95" customHeight="1" thickBot="1" x14ac:dyDescent="0.3">
      <c r="A35" s="14" t="str">
        <f>IFERROR(INDEX(Veri!$F$23:$F$222,MATCH(BA32,Veri!$A$23:$A$222,0)),"")</f>
        <v xml:space="preserve">DÖNER SERMAYE </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9"/>
      <c r="AG35" s="50"/>
      <c r="AH35" s="50"/>
      <c r="AI35" s="50"/>
      <c r="AJ35" s="50"/>
      <c r="AK35" s="50"/>
      <c r="AL35" s="50"/>
      <c r="AM35" s="50"/>
      <c r="AN35" s="50"/>
      <c r="AO35" s="50"/>
      <c r="AP35" s="50"/>
      <c r="AQ35" s="50"/>
      <c r="AR35" s="50"/>
      <c r="AS35" s="50"/>
      <c r="AT35" s="50"/>
      <c r="AU35" s="50"/>
      <c r="AV35" s="50"/>
      <c r="AW35" s="50"/>
      <c r="AX35" s="50"/>
      <c r="AY35" s="50"/>
      <c r="AZ35" s="53"/>
      <c r="BA35" s="112"/>
      <c r="BB35" s="34"/>
      <c r="BC35" s="34"/>
    </row>
    <row r="36" spans="1:55" ht="15.95" customHeight="1" x14ac:dyDescent="0.25">
      <c r="A36" s="54" t="str">
        <f>CONCATENATE(IFERROR(INDEX(Veri!$B$23:$B$222,MATCH(BA36,Veri!$A$23:$A$222,0)),"")," ",IFERROR(INDEX(Veri!$C$23:$C$222,MATCH(BA36,Veri!$A$23:$A$222,0)),""))</f>
        <v>HÜSEYİN ASLANER</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2"/>
      <c r="AG36" s="48">
        <f>COUNTIF($B37:$AF37,"1")</f>
        <v>0</v>
      </c>
      <c r="AH36" s="48">
        <f>COUNTIF($B36:$AF36,$B$1)</f>
        <v>0</v>
      </c>
      <c r="AI36" s="48">
        <f>COUNTIF($B36:$AF36,$B$2)</f>
        <v>0</v>
      </c>
      <c r="AJ36" s="48">
        <f>COUNTIF($B36:$AF36,$B$3)</f>
        <v>0</v>
      </c>
      <c r="AK36" s="48">
        <f>COUNTIF($B36:$AF36,$B$4)</f>
        <v>0</v>
      </c>
      <c r="AL36" s="48">
        <f>COUNTIF($B36:$AF36,$B$5)</f>
        <v>0</v>
      </c>
      <c r="AM36" s="48">
        <f>COUNTIF($B38:$AF38,$B$6)</f>
        <v>0</v>
      </c>
      <c r="AN36" s="48">
        <f>COUNTIF($B38:$AF38,$B$7)</f>
        <v>0</v>
      </c>
      <c r="AO36" s="48">
        <f>COUNTIF($B38:$AF38,$B$8)</f>
        <v>0</v>
      </c>
      <c r="AP36" s="48">
        <f>COUNTIF($B37:$AF37,$B$9)</f>
        <v>0</v>
      </c>
      <c r="AQ36" s="48">
        <f>COUNTIF($B37:$AF37,$Z$1)</f>
        <v>0</v>
      </c>
      <c r="AR36" s="48">
        <f>COUNTIF($B37:$AF37,$Z$2)</f>
        <v>0</v>
      </c>
      <c r="AS36" s="48">
        <f>COUNTIF($B37:$AF37,$Z$3)</f>
        <v>0</v>
      </c>
      <c r="AT36" s="48">
        <f>COUNTIF($B37:$AF37,$Z$4)</f>
        <v>0</v>
      </c>
      <c r="AU36" s="48">
        <f>COUNTIF($B37:$AF37,$Z$5)</f>
        <v>0</v>
      </c>
      <c r="AV36" s="48">
        <f>COUNTIF($B37:$AF37,$Z$6)</f>
        <v>0</v>
      </c>
      <c r="AW36" s="48">
        <f>COUNTIF($B37:$AF37,$Z$7)</f>
        <v>0</v>
      </c>
      <c r="AX36" s="48">
        <f>COUNTIF($B37:$AF37,$Z$8)</f>
        <v>0</v>
      </c>
      <c r="AY36" s="48">
        <f>SUM(B39:AF39)</f>
        <v>0</v>
      </c>
      <c r="AZ36" s="51"/>
      <c r="BA36" s="112">
        <v>7</v>
      </c>
      <c r="BB36" s="34"/>
      <c r="BC36" s="34"/>
    </row>
    <row r="37" spans="1:55" s="3" customFormat="1" ht="15.95" customHeight="1" x14ac:dyDescent="0.25">
      <c r="A37" s="5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1"/>
      <c r="AG37" s="49"/>
      <c r="AH37" s="49"/>
      <c r="AI37" s="49"/>
      <c r="AJ37" s="49"/>
      <c r="AK37" s="49"/>
      <c r="AL37" s="49"/>
      <c r="AM37" s="49"/>
      <c r="AN37" s="49"/>
      <c r="AO37" s="49"/>
      <c r="AP37" s="49"/>
      <c r="AQ37" s="49"/>
      <c r="AR37" s="49"/>
      <c r="AS37" s="49"/>
      <c r="AT37" s="49"/>
      <c r="AU37" s="49"/>
      <c r="AV37" s="49"/>
      <c r="AW37" s="49"/>
      <c r="AX37" s="49"/>
      <c r="AY37" s="49"/>
      <c r="AZ37" s="52"/>
      <c r="BA37" s="112"/>
      <c r="BB37" s="34"/>
      <c r="BC37" s="34"/>
    </row>
    <row r="38" spans="1:55" s="3" customFormat="1" ht="15.95" customHeight="1" x14ac:dyDescent="0.25">
      <c r="A38" s="13">
        <f>IFERROR(INDEX(Veri!$D$23:$D$222,MATCH(BA36,Veri!$A$23:$A$222,0)),"")</f>
        <v>21028440326</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7"/>
      <c r="AG38" s="49"/>
      <c r="AH38" s="49"/>
      <c r="AI38" s="49"/>
      <c r="AJ38" s="49"/>
      <c r="AK38" s="49"/>
      <c r="AL38" s="49"/>
      <c r="AM38" s="49"/>
      <c r="AN38" s="49"/>
      <c r="AO38" s="49"/>
      <c r="AP38" s="49"/>
      <c r="AQ38" s="49"/>
      <c r="AR38" s="49"/>
      <c r="AS38" s="49"/>
      <c r="AT38" s="49"/>
      <c r="AU38" s="49"/>
      <c r="AV38" s="49"/>
      <c r="AW38" s="49"/>
      <c r="AX38" s="49"/>
      <c r="AY38" s="49"/>
      <c r="AZ38" s="52"/>
      <c r="BA38" s="112"/>
      <c r="BB38" s="34"/>
      <c r="BC38" s="34"/>
    </row>
    <row r="39" spans="1:55" s="3" customFormat="1" ht="15.95" customHeight="1" thickBot="1" x14ac:dyDescent="0.3">
      <c r="A39" s="14" t="str">
        <f>IFERROR(INDEX(Veri!$F$23:$F$222,MATCH(BA36,Veri!$A$23:$A$222,0)),"")</f>
        <v>DÖNER SERMAYE</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9"/>
      <c r="AG39" s="50"/>
      <c r="AH39" s="50"/>
      <c r="AI39" s="50"/>
      <c r="AJ39" s="50"/>
      <c r="AK39" s="50"/>
      <c r="AL39" s="50"/>
      <c r="AM39" s="50"/>
      <c r="AN39" s="50"/>
      <c r="AO39" s="50"/>
      <c r="AP39" s="50"/>
      <c r="AQ39" s="50"/>
      <c r="AR39" s="50"/>
      <c r="AS39" s="50"/>
      <c r="AT39" s="50"/>
      <c r="AU39" s="50"/>
      <c r="AV39" s="50"/>
      <c r="AW39" s="50"/>
      <c r="AX39" s="50"/>
      <c r="AY39" s="50"/>
      <c r="AZ39" s="53"/>
      <c r="BA39" s="112"/>
      <c r="BB39" s="34"/>
      <c r="BC39" s="34"/>
    </row>
    <row r="40" spans="1:55" s="3" customFormat="1" ht="15.95" customHeight="1" x14ac:dyDescent="0.25">
      <c r="A40" s="54" t="str">
        <f>CONCATENATE(IFERROR(INDEX(Veri!$B$23:$B$222,MATCH(BA40,Veri!$A$23:$A$222,0)),"")," ",IFERROR(INDEX(Veri!$C$23:$C$222,MATCH(BA40,Veri!$A$23:$A$222,0)),""))</f>
        <v>KAMİL AKIN</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2"/>
      <c r="AG40" s="48">
        <f>COUNTIF($B41:$AF41,"1")</f>
        <v>0</v>
      </c>
      <c r="AH40" s="48">
        <f>COUNTIF($B40:$AF40,$B$1)</f>
        <v>0</v>
      </c>
      <c r="AI40" s="48">
        <f>COUNTIF($B40:$AF40,$B$2)</f>
        <v>0</v>
      </c>
      <c r="AJ40" s="48">
        <f>COUNTIF($B40:$AF40,$B$3)</f>
        <v>0</v>
      </c>
      <c r="AK40" s="48">
        <f>COUNTIF($B40:$AF40,$B$4)</f>
        <v>0</v>
      </c>
      <c r="AL40" s="48">
        <f>COUNTIF($B40:$AF40,$B$5)</f>
        <v>0</v>
      </c>
      <c r="AM40" s="48">
        <f>COUNTIF($B42:$AF42,$B$6)</f>
        <v>0</v>
      </c>
      <c r="AN40" s="48">
        <f>COUNTIF($B42:$AF42,$B$7)</f>
        <v>0</v>
      </c>
      <c r="AO40" s="48">
        <f>COUNTIF($B42:$AF42,$B$8)</f>
        <v>0</v>
      </c>
      <c r="AP40" s="48">
        <f>COUNTIF($B41:$AF41,$B$9)</f>
        <v>0</v>
      </c>
      <c r="AQ40" s="48">
        <f>COUNTIF($B41:$AF41,$Z$1)</f>
        <v>0</v>
      </c>
      <c r="AR40" s="48">
        <f>COUNTIF($B41:$AF41,$Z$2)</f>
        <v>0</v>
      </c>
      <c r="AS40" s="48">
        <f>COUNTIF($B41:$AF41,$Z$3)</f>
        <v>0</v>
      </c>
      <c r="AT40" s="48">
        <f>COUNTIF($B41:$AF41,$Z$4)</f>
        <v>0</v>
      </c>
      <c r="AU40" s="48">
        <f>COUNTIF($B41:$AF41,$Z$5)</f>
        <v>0</v>
      </c>
      <c r="AV40" s="48">
        <f>COUNTIF($B41:$AF41,$Z$6)</f>
        <v>0</v>
      </c>
      <c r="AW40" s="48">
        <f>COUNTIF($B41:$AF41,$Z$7)</f>
        <v>0</v>
      </c>
      <c r="AX40" s="48">
        <f>COUNTIF($B41:$AF41,$Z$8)</f>
        <v>0</v>
      </c>
      <c r="AY40" s="48">
        <f>SUM(B43:AF43)</f>
        <v>0</v>
      </c>
      <c r="AZ40" s="51"/>
      <c r="BA40" s="112">
        <v>8</v>
      </c>
      <c r="BB40" s="34"/>
      <c r="BC40" s="34"/>
    </row>
    <row r="41" spans="1:55" s="3" customFormat="1" ht="15.95" customHeight="1" x14ac:dyDescent="0.25">
      <c r="A41" s="55"/>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1"/>
      <c r="AG41" s="49"/>
      <c r="AH41" s="49"/>
      <c r="AI41" s="49"/>
      <c r="AJ41" s="49"/>
      <c r="AK41" s="49"/>
      <c r="AL41" s="49"/>
      <c r="AM41" s="49"/>
      <c r="AN41" s="49"/>
      <c r="AO41" s="49"/>
      <c r="AP41" s="49"/>
      <c r="AQ41" s="49"/>
      <c r="AR41" s="49"/>
      <c r="AS41" s="49"/>
      <c r="AT41" s="49"/>
      <c r="AU41" s="49"/>
      <c r="AV41" s="49"/>
      <c r="AW41" s="49"/>
      <c r="AX41" s="49"/>
      <c r="AY41" s="49"/>
      <c r="AZ41" s="52"/>
      <c r="BA41" s="112"/>
      <c r="BB41" s="34"/>
      <c r="BC41" s="34"/>
    </row>
    <row r="42" spans="1:55" s="3" customFormat="1" ht="15.95" customHeight="1" x14ac:dyDescent="0.25">
      <c r="A42" s="13">
        <f>IFERROR(INDEX(Veri!$D$23:$D$222,MATCH(BA40,Veri!$A$23:$A$222,0)),"")</f>
        <v>13813681854</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7"/>
      <c r="AG42" s="49"/>
      <c r="AH42" s="49"/>
      <c r="AI42" s="49"/>
      <c r="AJ42" s="49"/>
      <c r="AK42" s="49"/>
      <c r="AL42" s="49"/>
      <c r="AM42" s="49"/>
      <c r="AN42" s="49"/>
      <c r="AO42" s="49"/>
      <c r="AP42" s="49"/>
      <c r="AQ42" s="49"/>
      <c r="AR42" s="49"/>
      <c r="AS42" s="49"/>
      <c r="AT42" s="49"/>
      <c r="AU42" s="49"/>
      <c r="AV42" s="49"/>
      <c r="AW42" s="49"/>
      <c r="AX42" s="49"/>
      <c r="AY42" s="49"/>
      <c r="AZ42" s="52"/>
      <c r="BA42" s="112"/>
      <c r="BB42" s="34"/>
      <c r="BC42" s="34"/>
    </row>
    <row r="43" spans="1:55" s="3" customFormat="1" ht="15.95" customHeight="1" thickBot="1" x14ac:dyDescent="0.3">
      <c r="A43" s="14" t="str">
        <f>IFERROR(INDEX(Veri!$F$23:$F$222,MATCH(BA40,Veri!$A$23:$A$222,0)),"")</f>
        <v xml:space="preserve">DÖNER SERMAYE </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c r="AG43" s="50"/>
      <c r="AH43" s="50"/>
      <c r="AI43" s="50"/>
      <c r="AJ43" s="50"/>
      <c r="AK43" s="50"/>
      <c r="AL43" s="50"/>
      <c r="AM43" s="50"/>
      <c r="AN43" s="50"/>
      <c r="AO43" s="50"/>
      <c r="AP43" s="50"/>
      <c r="AQ43" s="50"/>
      <c r="AR43" s="50"/>
      <c r="AS43" s="50"/>
      <c r="AT43" s="50"/>
      <c r="AU43" s="50"/>
      <c r="AV43" s="50"/>
      <c r="AW43" s="50"/>
      <c r="AX43" s="50"/>
      <c r="AY43" s="50"/>
      <c r="AZ43" s="53"/>
      <c r="BA43" s="112"/>
      <c r="BB43" s="34"/>
      <c r="BC43" s="34"/>
    </row>
    <row r="44" spans="1:55" s="3" customFormat="1" ht="15.95" customHeight="1" x14ac:dyDescent="0.25">
      <c r="A44" s="54" t="str">
        <f>CONCATENATE(IFERROR(INDEX(Veri!$B$23:$B$222,MATCH(BA44,Veri!$A$23:$A$222,0)),"")," ",IFERROR(INDEX(Veri!$C$23:$C$222,MATCH(BA44,Veri!$A$23:$A$222,0)),""))</f>
        <v>MUHAMMET  ÖZKAN</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2"/>
      <c r="AG44" s="48">
        <f>COUNTIF($B45:$AF45,"1")</f>
        <v>0</v>
      </c>
      <c r="AH44" s="48">
        <f>COUNTIF($B44:$AF44,$B$1)</f>
        <v>0</v>
      </c>
      <c r="AI44" s="48">
        <f>COUNTIF($B44:$AF44,$B$2)</f>
        <v>0</v>
      </c>
      <c r="AJ44" s="48">
        <f>COUNTIF($B44:$AF44,$B$3)</f>
        <v>0</v>
      </c>
      <c r="AK44" s="48">
        <f>COUNTIF($B44:$AF44,$B$4)</f>
        <v>0</v>
      </c>
      <c r="AL44" s="48">
        <f>COUNTIF($B44:$AF44,$B$5)</f>
        <v>0</v>
      </c>
      <c r="AM44" s="48">
        <f>COUNTIF($B46:$AF46,$B$6)</f>
        <v>0</v>
      </c>
      <c r="AN44" s="48">
        <f>COUNTIF($B46:$AF46,$B$7)</f>
        <v>0</v>
      </c>
      <c r="AO44" s="48">
        <f>COUNTIF($B46:$AF46,$B$8)</f>
        <v>0</v>
      </c>
      <c r="AP44" s="48">
        <f>COUNTIF($B45:$AF45,$B$9)</f>
        <v>0</v>
      </c>
      <c r="AQ44" s="48">
        <f>COUNTIF($B45:$AF45,$Z$1)</f>
        <v>0</v>
      </c>
      <c r="AR44" s="48">
        <f>COUNTIF($B45:$AF45,$Z$2)</f>
        <v>0</v>
      </c>
      <c r="AS44" s="48">
        <f>COUNTIF($B45:$AF45,$Z$3)</f>
        <v>0</v>
      </c>
      <c r="AT44" s="48">
        <f>COUNTIF($B45:$AF45,$Z$4)</f>
        <v>0</v>
      </c>
      <c r="AU44" s="48">
        <f>COUNTIF($B45:$AF45,$Z$5)</f>
        <v>0</v>
      </c>
      <c r="AV44" s="48">
        <f>COUNTIF($B45:$AF45,$Z$6)</f>
        <v>0</v>
      </c>
      <c r="AW44" s="48">
        <f>COUNTIF($B45:$AF45,$Z$7)</f>
        <v>0</v>
      </c>
      <c r="AX44" s="48">
        <f>COUNTIF($B45:$AF45,$Z$8)</f>
        <v>0</v>
      </c>
      <c r="AY44" s="48">
        <f>SUM(B47:AF47)</f>
        <v>0</v>
      </c>
      <c r="AZ44" s="51"/>
      <c r="BA44" s="112">
        <v>9</v>
      </c>
      <c r="BB44" s="34"/>
      <c r="BC44" s="34"/>
    </row>
    <row r="45" spans="1:55" s="3" customFormat="1" ht="15.95" customHeight="1" x14ac:dyDescent="0.25">
      <c r="A45" s="55"/>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1"/>
      <c r="AG45" s="49"/>
      <c r="AH45" s="49"/>
      <c r="AI45" s="49"/>
      <c r="AJ45" s="49"/>
      <c r="AK45" s="49"/>
      <c r="AL45" s="49"/>
      <c r="AM45" s="49"/>
      <c r="AN45" s="49"/>
      <c r="AO45" s="49"/>
      <c r="AP45" s="49"/>
      <c r="AQ45" s="49"/>
      <c r="AR45" s="49"/>
      <c r="AS45" s="49"/>
      <c r="AT45" s="49"/>
      <c r="AU45" s="49"/>
      <c r="AV45" s="49"/>
      <c r="AW45" s="49"/>
      <c r="AX45" s="49"/>
      <c r="AY45" s="49"/>
      <c r="AZ45" s="52"/>
      <c r="BA45" s="112"/>
      <c r="BB45" s="34"/>
      <c r="BC45" s="34"/>
    </row>
    <row r="46" spans="1:55" s="3" customFormat="1" ht="15.95" customHeight="1" x14ac:dyDescent="0.25">
      <c r="A46" s="13">
        <f>IFERROR(INDEX(Veri!$D$23:$D$222,MATCH(BA44,Veri!$A$23:$A$222,0)),"")</f>
        <v>11284765622</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7"/>
      <c r="AG46" s="49"/>
      <c r="AH46" s="49"/>
      <c r="AI46" s="49"/>
      <c r="AJ46" s="49"/>
      <c r="AK46" s="49"/>
      <c r="AL46" s="49"/>
      <c r="AM46" s="49"/>
      <c r="AN46" s="49"/>
      <c r="AO46" s="49"/>
      <c r="AP46" s="49"/>
      <c r="AQ46" s="49"/>
      <c r="AR46" s="49"/>
      <c r="AS46" s="49"/>
      <c r="AT46" s="49"/>
      <c r="AU46" s="49"/>
      <c r="AV46" s="49"/>
      <c r="AW46" s="49"/>
      <c r="AX46" s="49"/>
      <c r="AY46" s="49"/>
      <c r="AZ46" s="52"/>
      <c r="BA46" s="112"/>
      <c r="BB46" s="34"/>
      <c r="BC46" s="34"/>
    </row>
    <row r="47" spans="1:55" s="3" customFormat="1" ht="15.95" customHeight="1" thickBot="1" x14ac:dyDescent="0.3">
      <c r="A47" s="14" t="str">
        <f>IFERROR(INDEX(Veri!$F$23:$F$222,MATCH(BA44,Veri!$A$23:$A$222,0)),"")</f>
        <v xml:space="preserve">DÖNER SERMAYE </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9"/>
      <c r="AG47" s="50"/>
      <c r="AH47" s="50"/>
      <c r="AI47" s="50"/>
      <c r="AJ47" s="50"/>
      <c r="AK47" s="50"/>
      <c r="AL47" s="50"/>
      <c r="AM47" s="50"/>
      <c r="AN47" s="50"/>
      <c r="AO47" s="50"/>
      <c r="AP47" s="50"/>
      <c r="AQ47" s="50"/>
      <c r="AR47" s="50"/>
      <c r="AS47" s="50"/>
      <c r="AT47" s="50"/>
      <c r="AU47" s="50"/>
      <c r="AV47" s="50"/>
      <c r="AW47" s="50"/>
      <c r="AX47" s="50"/>
      <c r="AY47" s="50"/>
      <c r="AZ47" s="53"/>
      <c r="BA47" s="112"/>
      <c r="BB47" s="34"/>
      <c r="BC47" s="34"/>
    </row>
    <row r="48" spans="1:55" s="3" customFormat="1" ht="15.95" customHeight="1" x14ac:dyDescent="0.25">
      <c r="A48" s="54" t="str">
        <f>CONCATENATE(IFERROR(INDEX(Veri!$B$23:$B$222,MATCH(BA48,Veri!$A$23:$A$222,0)),"")," ",IFERROR(INDEX(Veri!$C$23:$C$222,MATCH(BA48,Veri!$A$23:$A$222,0)),""))</f>
        <v>RAMAZAN  EYAR</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2"/>
      <c r="AG48" s="48">
        <f>COUNTIF($B49:$AF49,"1")</f>
        <v>0</v>
      </c>
      <c r="AH48" s="48">
        <f>COUNTIF($B48:$AF48,$B$1)</f>
        <v>0</v>
      </c>
      <c r="AI48" s="48">
        <f>COUNTIF($B48:$AF48,$B$2)</f>
        <v>0</v>
      </c>
      <c r="AJ48" s="48">
        <f>COUNTIF($B48:$AF48,$B$3)</f>
        <v>0</v>
      </c>
      <c r="AK48" s="48">
        <f>COUNTIF($B48:$AF48,$B$4)</f>
        <v>0</v>
      </c>
      <c r="AL48" s="48">
        <f>COUNTIF($B48:$AF48,$B$5)</f>
        <v>0</v>
      </c>
      <c r="AM48" s="48">
        <f>COUNTIF($B50:$AF50,$B$6)</f>
        <v>0</v>
      </c>
      <c r="AN48" s="48">
        <f>COUNTIF($B50:$AF50,$B$7)</f>
        <v>0</v>
      </c>
      <c r="AO48" s="48">
        <f>COUNTIF($B50:$AF50,$B$8)</f>
        <v>0</v>
      </c>
      <c r="AP48" s="48">
        <f>COUNTIF($B49:$AF49,$B$9)</f>
        <v>0</v>
      </c>
      <c r="AQ48" s="48">
        <f>COUNTIF($B49:$AF49,$Z$1)</f>
        <v>0</v>
      </c>
      <c r="AR48" s="48">
        <f>COUNTIF($B49:$AF49,$Z$2)</f>
        <v>0</v>
      </c>
      <c r="AS48" s="48">
        <f>COUNTIF($B49:$AF49,$Z$3)</f>
        <v>0</v>
      </c>
      <c r="AT48" s="48">
        <f>COUNTIF($B49:$AF49,$Z$4)</f>
        <v>0</v>
      </c>
      <c r="AU48" s="48">
        <f>COUNTIF($B49:$AF49,$Z$5)</f>
        <v>0</v>
      </c>
      <c r="AV48" s="48">
        <f>COUNTIF($B49:$AF49,$Z$6)</f>
        <v>0</v>
      </c>
      <c r="AW48" s="48">
        <f>COUNTIF($B49:$AF49,$Z$7)</f>
        <v>0</v>
      </c>
      <c r="AX48" s="48">
        <f>COUNTIF($B49:$AF49,$Z$8)</f>
        <v>0</v>
      </c>
      <c r="AY48" s="48">
        <f>SUM(B51:AF51)</f>
        <v>0</v>
      </c>
      <c r="AZ48" s="51"/>
      <c r="BA48" s="112">
        <v>10</v>
      </c>
      <c r="BB48" s="34"/>
      <c r="BC48" s="34"/>
    </row>
    <row r="49" spans="1:55" s="3" customFormat="1" ht="15.95" customHeight="1" x14ac:dyDescent="0.25">
      <c r="A49" s="55"/>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1"/>
      <c r="AG49" s="49"/>
      <c r="AH49" s="49"/>
      <c r="AI49" s="49"/>
      <c r="AJ49" s="49"/>
      <c r="AK49" s="49"/>
      <c r="AL49" s="49"/>
      <c r="AM49" s="49"/>
      <c r="AN49" s="49"/>
      <c r="AO49" s="49"/>
      <c r="AP49" s="49"/>
      <c r="AQ49" s="49"/>
      <c r="AR49" s="49"/>
      <c r="AS49" s="49"/>
      <c r="AT49" s="49"/>
      <c r="AU49" s="49"/>
      <c r="AV49" s="49"/>
      <c r="AW49" s="49"/>
      <c r="AX49" s="49"/>
      <c r="AY49" s="49"/>
      <c r="AZ49" s="52"/>
      <c r="BA49" s="112"/>
      <c r="BB49" s="34"/>
      <c r="BC49" s="34"/>
    </row>
    <row r="50" spans="1:55" s="3" customFormat="1" ht="15.95" customHeight="1" x14ac:dyDescent="0.25">
      <c r="A50" s="13">
        <f>IFERROR(INDEX(Veri!$D$23:$D$222,MATCH(BA48,Veri!$A$23:$A$222,0)),"")</f>
        <v>16432593508</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7"/>
      <c r="AG50" s="49"/>
      <c r="AH50" s="49"/>
      <c r="AI50" s="49"/>
      <c r="AJ50" s="49"/>
      <c r="AK50" s="49"/>
      <c r="AL50" s="49"/>
      <c r="AM50" s="49"/>
      <c r="AN50" s="49"/>
      <c r="AO50" s="49"/>
      <c r="AP50" s="49"/>
      <c r="AQ50" s="49"/>
      <c r="AR50" s="49"/>
      <c r="AS50" s="49"/>
      <c r="AT50" s="49"/>
      <c r="AU50" s="49"/>
      <c r="AV50" s="49"/>
      <c r="AW50" s="49"/>
      <c r="AX50" s="49"/>
      <c r="AY50" s="49"/>
      <c r="AZ50" s="52"/>
      <c r="BA50" s="112"/>
      <c r="BB50" s="34"/>
      <c r="BC50" s="34"/>
    </row>
    <row r="51" spans="1:55" s="3" customFormat="1" ht="15.95" customHeight="1" thickBot="1" x14ac:dyDescent="0.3">
      <c r="A51" s="14" t="str">
        <f>IFERROR(INDEX(Veri!$F$23:$F$222,MATCH(BA48,Veri!$A$23:$A$222,0)),"")</f>
        <v xml:space="preserve">DÖNER SERMAYE </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9"/>
      <c r="AG51" s="50"/>
      <c r="AH51" s="50"/>
      <c r="AI51" s="50"/>
      <c r="AJ51" s="50"/>
      <c r="AK51" s="50"/>
      <c r="AL51" s="50"/>
      <c r="AM51" s="50"/>
      <c r="AN51" s="50"/>
      <c r="AO51" s="50"/>
      <c r="AP51" s="50"/>
      <c r="AQ51" s="50"/>
      <c r="AR51" s="50"/>
      <c r="AS51" s="50"/>
      <c r="AT51" s="50"/>
      <c r="AU51" s="50"/>
      <c r="AV51" s="50"/>
      <c r="AW51" s="50"/>
      <c r="AX51" s="50"/>
      <c r="AY51" s="50"/>
      <c r="AZ51" s="53"/>
      <c r="BA51" s="112"/>
      <c r="BB51" s="34"/>
      <c r="BC51" s="34"/>
    </row>
    <row r="52" spans="1:55" s="3" customFormat="1" ht="15.95" customHeight="1" x14ac:dyDescent="0.25">
      <c r="BA52" s="32"/>
      <c r="BB52" s="32"/>
      <c r="BC52" s="32"/>
    </row>
    <row r="53" spans="1:55" s="15" customFormat="1" ht="30" customHeight="1" x14ac:dyDescent="0.25">
      <c r="A53" s="56" t="s">
        <v>133</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16"/>
      <c r="AH53" s="16"/>
      <c r="AI53" s="16"/>
      <c r="AJ53" s="16"/>
      <c r="AK53" s="16"/>
      <c r="AL53" s="16"/>
      <c r="AM53" s="16"/>
      <c r="AN53" s="16"/>
      <c r="AO53" s="16"/>
      <c r="AP53" s="16"/>
      <c r="AQ53" s="16"/>
      <c r="AR53" s="16"/>
      <c r="AS53" s="16"/>
      <c r="AT53" s="16"/>
      <c r="AU53" s="16"/>
      <c r="AV53" s="16"/>
      <c r="AW53" s="16"/>
      <c r="AX53" s="16"/>
      <c r="AY53" s="16"/>
      <c r="AZ53" s="16"/>
      <c r="BA53" s="33"/>
      <c r="BB53" s="33"/>
      <c r="BC53" s="33"/>
    </row>
    <row r="56" spans="1:55" ht="15.95" customHeight="1" x14ac:dyDescent="0.25">
      <c r="A56" s="93" t="s">
        <v>132</v>
      </c>
      <c r="B56" s="93"/>
      <c r="C56" s="93"/>
      <c r="D56" s="93"/>
      <c r="E56" s="93"/>
      <c r="F56" s="93"/>
      <c r="G56" s="93"/>
      <c r="H56" s="93"/>
      <c r="I56" s="93"/>
      <c r="J56" s="93"/>
      <c r="K56" s="93"/>
      <c r="L56" s="93"/>
      <c r="M56" s="93"/>
      <c r="N56" s="93"/>
      <c r="O56" s="93"/>
      <c r="P56" s="93"/>
      <c r="Q56" s="93"/>
      <c r="R56" s="93"/>
      <c r="S56" s="93"/>
      <c r="T56" s="93"/>
      <c r="U56" s="93"/>
      <c r="V56" s="93"/>
      <c r="W56" s="93"/>
      <c r="X56" s="93"/>
      <c r="Y56" s="93"/>
      <c r="Z56" s="93" t="s">
        <v>130</v>
      </c>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row>
    <row r="57" spans="1:55" ht="15.95" customHeight="1" x14ac:dyDescent="0.25">
      <c r="A57" s="93" t="s">
        <v>129</v>
      </c>
      <c r="B57" s="93"/>
      <c r="C57" s="93"/>
      <c r="D57" s="93"/>
      <c r="E57" s="93"/>
      <c r="F57" s="93"/>
      <c r="G57" s="93"/>
      <c r="H57" s="93"/>
      <c r="I57" s="93"/>
      <c r="J57" s="93"/>
      <c r="K57" s="93"/>
      <c r="L57" s="93"/>
      <c r="M57" s="93"/>
      <c r="N57" s="93"/>
      <c r="O57" s="93"/>
      <c r="P57" s="93"/>
      <c r="Q57" s="93"/>
      <c r="R57" s="93"/>
      <c r="S57" s="93"/>
      <c r="T57" s="93"/>
      <c r="U57" s="93"/>
      <c r="V57" s="93"/>
      <c r="W57" s="93"/>
      <c r="X57" s="93"/>
      <c r="Y57" s="93"/>
      <c r="Z57" s="93" t="s">
        <v>131</v>
      </c>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row>
  </sheetData>
  <mergeCells count="273">
    <mergeCell ref="A56:Y56"/>
    <mergeCell ref="Z56:AZ56"/>
    <mergeCell ref="A57:Y57"/>
    <mergeCell ref="Z57:AZ57"/>
    <mergeCell ref="BA1:BC3"/>
    <mergeCell ref="BA4:BA11"/>
    <mergeCell ref="BB4:BB11"/>
    <mergeCell ref="BC4:BC11"/>
    <mergeCell ref="BA12:BA15"/>
    <mergeCell ref="BA16:BA19"/>
    <mergeCell ref="BA20:BA23"/>
    <mergeCell ref="BA24:BA27"/>
    <mergeCell ref="BA28:BA31"/>
    <mergeCell ref="BA32:BA35"/>
    <mergeCell ref="BA36:BA39"/>
    <mergeCell ref="BA40:BA43"/>
    <mergeCell ref="BA44:BA47"/>
    <mergeCell ref="BA48:BA51"/>
    <mergeCell ref="AX44:AX47"/>
    <mergeCell ref="AY44:AY47"/>
    <mergeCell ref="AZ44:AZ47"/>
    <mergeCell ref="A48:A49"/>
    <mergeCell ref="AG48:AG51"/>
    <mergeCell ref="AH48:AH51"/>
    <mergeCell ref="AI48:AI51"/>
    <mergeCell ref="AJ48:AJ51"/>
    <mergeCell ref="AK48:AK51"/>
    <mergeCell ref="AL48:AL51"/>
    <mergeCell ref="AM48:AM51"/>
    <mergeCell ref="AN48:AN51"/>
    <mergeCell ref="AO48:AO51"/>
    <mergeCell ref="AP48:AP51"/>
    <mergeCell ref="AQ48:AQ51"/>
    <mergeCell ref="AR48:AR51"/>
    <mergeCell ref="AS48:AS51"/>
    <mergeCell ref="AT48:AT51"/>
    <mergeCell ref="AU48:AU51"/>
    <mergeCell ref="AV48:AV51"/>
    <mergeCell ref="AW48:AW51"/>
    <mergeCell ref="AX48:AX51"/>
    <mergeCell ref="AY48:AY51"/>
    <mergeCell ref="AZ48:AZ51"/>
    <mergeCell ref="AO44:AO47"/>
    <mergeCell ref="AP44:AP47"/>
    <mergeCell ref="AQ44:AQ47"/>
    <mergeCell ref="AR44:AR47"/>
    <mergeCell ref="AS44:AS47"/>
    <mergeCell ref="AT44:AT47"/>
    <mergeCell ref="AU44:AU47"/>
    <mergeCell ref="AV44:AV47"/>
    <mergeCell ref="AW44:AW47"/>
    <mergeCell ref="A44:A45"/>
    <mergeCell ref="AG44:AG47"/>
    <mergeCell ref="AH44:AH47"/>
    <mergeCell ref="AI44:AI47"/>
    <mergeCell ref="AJ44:AJ47"/>
    <mergeCell ref="AK44:AK47"/>
    <mergeCell ref="AL44:AL47"/>
    <mergeCell ref="AM44:AM47"/>
    <mergeCell ref="AN44:AN47"/>
    <mergeCell ref="AA7:AF7"/>
    <mergeCell ref="AA8:AF8"/>
    <mergeCell ref="C9:H9"/>
    <mergeCell ref="AA9:AF9"/>
    <mergeCell ref="C1:H1"/>
    <mergeCell ref="C2:H2"/>
    <mergeCell ref="C3:H3"/>
    <mergeCell ref="C4:H4"/>
    <mergeCell ref="C5:H5"/>
    <mergeCell ref="AS1:AS11"/>
    <mergeCell ref="AJ1:AJ11"/>
    <mergeCell ref="AK1:AK11"/>
    <mergeCell ref="AL1:AL11"/>
    <mergeCell ref="AM1:AM11"/>
    <mergeCell ref="AN1:AN11"/>
    <mergeCell ref="A12:A13"/>
    <mergeCell ref="AG1:AG11"/>
    <mergeCell ref="AH1:AH11"/>
    <mergeCell ref="AI1:AI11"/>
    <mergeCell ref="C6:H6"/>
    <mergeCell ref="C7:H7"/>
    <mergeCell ref="C8:H8"/>
    <mergeCell ref="AA1:AF1"/>
    <mergeCell ref="AA2:AF2"/>
    <mergeCell ref="AA3:AF3"/>
    <mergeCell ref="AA4:AF4"/>
    <mergeCell ref="B10:AF10"/>
    <mergeCell ref="K3:W3"/>
    <mergeCell ref="K4:W4"/>
    <mergeCell ref="K5:W5"/>
    <mergeCell ref="K7:W7"/>
    <mergeCell ref="AA5:AF5"/>
    <mergeCell ref="AA6:AF6"/>
    <mergeCell ref="AY1:AY11"/>
    <mergeCell ref="A10:A11"/>
    <mergeCell ref="A16:A17"/>
    <mergeCell ref="A20:A21"/>
    <mergeCell ref="AJ12:AJ15"/>
    <mergeCell ref="AK12:AK15"/>
    <mergeCell ref="AL12:AL15"/>
    <mergeCell ref="AM12:AM15"/>
    <mergeCell ref="AN12:AN15"/>
    <mergeCell ref="AO12:AO15"/>
    <mergeCell ref="AP12:AP15"/>
    <mergeCell ref="AQ12:AQ15"/>
    <mergeCell ref="AR12:AR15"/>
    <mergeCell ref="AS12:AS15"/>
    <mergeCell ref="AT12:AT15"/>
    <mergeCell ref="AT1:AT11"/>
    <mergeCell ref="AU1:AU11"/>
    <mergeCell ref="AV1:AV11"/>
    <mergeCell ref="AW1:AW11"/>
    <mergeCell ref="AX1:AX11"/>
    <mergeCell ref="AO1:AO11"/>
    <mergeCell ref="AP1:AP11"/>
    <mergeCell ref="AQ1:AQ11"/>
    <mergeCell ref="AR1:AR11"/>
    <mergeCell ref="AW12:AW15"/>
    <mergeCell ref="AX12:AX15"/>
    <mergeCell ref="AY12:AY15"/>
    <mergeCell ref="A32:A33"/>
    <mergeCell ref="AG12:AG15"/>
    <mergeCell ref="AH12:AH15"/>
    <mergeCell ref="AI12:AI15"/>
    <mergeCell ref="AG16:AG19"/>
    <mergeCell ref="AH16:AH19"/>
    <mergeCell ref="AI16:AI19"/>
    <mergeCell ref="AG32:AG35"/>
    <mergeCell ref="AH32:AH35"/>
    <mergeCell ref="AI32:AI35"/>
    <mergeCell ref="A24:A25"/>
    <mergeCell ref="A28:A29"/>
    <mergeCell ref="AR16:AR19"/>
    <mergeCell ref="AS16:AS19"/>
    <mergeCell ref="AJ16:AJ19"/>
    <mergeCell ref="AK16:AK19"/>
    <mergeCell ref="AL16:AL19"/>
    <mergeCell ref="AM16:AM19"/>
    <mergeCell ref="AN16:AN19"/>
    <mergeCell ref="AU12:AU15"/>
    <mergeCell ref="AV12:AV15"/>
    <mergeCell ref="AY16:AY19"/>
    <mergeCell ref="AG20:AG23"/>
    <mergeCell ref="AH20:AH23"/>
    <mergeCell ref="AI20:AI23"/>
    <mergeCell ref="AJ20:AJ23"/>
    <mergeCell ref="AK20:AK23"/>
    <mergeCell ref="AL20:AL23"/>
    <mergeCell ref="AM20:AM23"/>
    <mergeCell ref="AN20:AN23"/>
    <mergeCell ref="AO20:AO23"/>
    <mergeCell ref="AP20:AP23"/>
    <mergeCell ref="AQ20:AQ23"/>
    <mergeCell ref="AR20:AR23"/>
    <mergeCell ref="AS20:AS23"/>
    <mergeCell ref="AT20:AT23"/>
    <mergeCell ref="AU20:AU23"/>
    <mergeCell ref="AT16:AT19"/>
    <mergeCell ref="AU16:AU19"/>
    <mergeCell ref="AV16:AV19"/>
    <mergeCell ref="AW16:AW19"/>
    <mergeCell ref="AX16:AX19"/>
    <mergeCell ref="AO16:AO19"/>
    <mergeCell ref="AP16:AP19"/>
    <mergeCell ref="AQ16:AQ19"/>
    <mergeCell ref="AV24:AV27"/>
    <mergeCell ref="AW24:AW27"/>
    <mergeCell ref="AV20:AV23"/>
    <mergeCell ref="AW20:AW23"/>
    <mergeCell ref="AX20:AX23"/>
    <mergeCell ref="AY20:AY23"/>
    <mergeCell ref="AG24:AG27"/>
    <mergeCell ref="AH24:AH27"/>
    <mergeCell ref="AI24:AI27"/>
    <mergeCell ref="AJ24:AJ27"/>
    <mergeCell ref="AK24:AK27"/>
    <mergeCell ref="AL24:AL27"/>
    <mergeCell ref="AM24:AM27"/>
    <mergeCell ref="AN24:AN27"/>
    <mergeCell ref="AO24:AO27"/>
    <mergeCell ref="AP24:AP27"/>
    <mergeCell ref="AQ24:AQ27"/>
    <mergeCell ref="AR24:AR27"/>
    <mergeCell ref="AU28:AU31"/>
    <mergeCell ref="AV28:AV31"/>
    <mergeCell ref="AW28:AW31"/>
    <mergeCell ref="AX28:AX31"/>
    <mergeCell ref="AY28:AY31"/>
    <mergeCell ref="AX24:AX27"/>
    <mergeCell ref="AY24:AY27"/>
    <mergeCell ref="AG28:AG31"/>
    <mergeCell ref="AH28:AH31"/>
    <mergeCell ref="AI28:AI31"/>
    <mergeCell ref="AJ28:AJ31"/>
    <mergeCell ref="AK28:AK31"/>
    <mergeCell ref="AL28:AL31"/>
    <mergeCell ref="AM28:AM31"/>
    <mergeCell ref="AN28:AN31"/>
    <mergeCell ref="AO28:AO31"/>
    <mergeCell ref="AP28:AP31"/>
    <mergeCell ref="AQ28:AQ31"/>
    <mergeCell ref="AR28:AR31"/>
    <mergeCell ref="AS28:AS31"/>
    <mergeCell ref="AT28:AT31"/>
    <mergeCell ref="AS24:AS27"/>
    <mergeCell ref="AT24:AT27"/>
    <mergeCell ref="AU24:AU27"/>
    <mergeCell ref="A53:AF53"/>
    <mergeCell ref="AY32:AY35"/>
    <mergeCell ref="AZ1:AZ11"/>
    <mergeCell ref="AZ12:AZ15"/>
    <mergeCell ref="AZ16:AZ19"/>
    <mergeCell ref="AZ20:AZ23"/>
    <mergeCell ref="AZ24:AZ27"/>
    <mergeCell ref="AZ28:AZ31"/>
    <mergeCell ref="AZ32:AZ35"/>
    <mergeCell ref="AT32:AT35"/>
    <mergeCell ref="AU32:AU35"/>
    <mergeCell ref="AV32:AV35"/>
    <mergeCell ref="AW32:AW35"/>
    <mergeCell ref="AX32:AX35"/>
    <mergeCell ref="AO32:AO35"/>
    <mergeCell ref="AP32:AP35"/>
    <mergeCell ref="AQ32:AQ35"/>
    <mergeCell ref="AR32:AR35"/>
    <mergeCell ref="AS32:AS35"/>
    <mergeCell ref="AJ32:AJ35"/>
    <mergeCell ref="AK32:AK35"/>
    <mergeCell ref="AL32:AL35"/>
    <mergeCell ref="AM32:AM35"/>
    <mergeCell ref="AN32:AN35"/>
    <mergeCell ref="A36:A37"/>
    <mergeCell ref="AG36:AG39"/>
    <mergeCell ref="AH36:AH39"/>
    <mergeCell ref="AI36:AI39"/>
    <mergeCell ref="AJ36:AJ39"/>
    <mergeCell ref="AK36:AK39"/>
    <mergeCell ref="AL36:AL39"/>
    <mergeCell ref="AM36:AM39"/>
    <mergeCell ref="AN36:AN39"/>
    <mergeCell ref="AO36:AO39"/>
    <mergeCell ref="AP36:AP39"/>
    <mergeCell ref="AQ36:AQ39"/>
    <mergeCell ref="AR36:AR39"/>
    <mergeCell ref="AS36:AS39"/>
    <mergeCell ref="AT36:AT39"/>
    <mergeCell ref="AU36:AU39"/>
    <mergeCell ref="AV36:AV39"/>
    <mergeCell ref="AW36:AW39"/>
    <mergeCell ref="AX36:AX39"/>
    <mergeCell ref="AY36:AY39"/>
    <mergeCell ref="AZ36:AZ39"/>
    <mergeCell ref="A40:A41"/>
    <mergeCell ref="AG40:AG43"/>
    <mergeCell ref="AH40:AH43"/>
    <mergeCell ref="AI40:AI43"/>
    <mergeCell ref="AJ40:AJ43"/>
    <mergeCell ref="AK40:AK43"/>
    <mergeCell ref="AL40:AL43"/>
    <mergeCell ref="AM40:AM43"/>
    <mergeCell ref="AN40:AN43"/>
    <mergeCell ref="AO40:AO43"/>
    <mergeCell ref="AP40:AP43"/>
    <mergeCell ref="AQ40:AQ43"/>
    <mergeCell ref="AR40:AR43"/>
    <mergeCell ref="AS40:AS43"/>
    <mergeCell ref="AT40:AT43"/>
    <mergeCell ref="AU40:AU43"/>
    <mergeCell ref="AV40:AV43"/>
    <mergeCell ref="AW40:AW43"/>
    <mergeCell ref="AX40:AX43"/>
    <mergeCell ref="AY40:AY43"/>
    <mergeCell ref="AZ40:AZ43"/>
  </mergeCells>
  <printOptions horizontalCentered="1"/>
  <pageMargins left="0.51181102362204722" right="0.51181102362204722" top="0.39370078740157483" bottom="0.39370078740157483" header="0" footer="0"/>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Veri</vt:lpstr>
      <vt:lpstr>Puantaj 1</vt:lpstr>
      <vt:lpstr>'Puantaj 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Orman</dc:creator>
  <cp:lastModifiedBy>Orman</cp:lastModifiedBy>
  <cp:lastPrinted>2023-05-05T11:27:05Z</cp:lastPrinted>
  <dcterms:created xsi:type="dcterms:W3CDTF">2023-04-14T08:50:10Z</dcterms:created>
  <dcterms:modified xsi:type="dcterms:W3CDTF">2023-05-05T11:27:27Z</dcterms:modified>
</cp:coreProperties>
</file>